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A DIRETORIA - EXECUTIVA - ARQUIVOS GERAIS\MARKETING\SITE ÚNICO\"/>
    </mc:Choice>
  </mc:AlternateContent>
  <bookViews>
    <workbookView xWindow="0" yWindow="0" windowWidth="20490" windowHeight="7755" activeTab="3"/>
  </bookViews>
  <sheets>
    <sheet name="Balanço Patrimonial" sheetId="1" r:id="rId1"/>
    <sheet name="DSP" sheetId="2" r:id="rId2"/>
    <sheet name="DFC" sheetId="3" r:id="rId3"/>
    <sheet name="DMPL" sheetId="4" r:id="rId4"/>
    <sheet name="Plan5" sheetId="5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7" i="4" l="1"/>
  <c r="J117" i="4"/>
  <c r="L117" i="4"/>
  <c r="H117" i="4" s="1"/>
  <c r="F118" i="4"/>
  <c r="H118" i="4"/>
  <c r="J118" i="4"/>
  <c r="P118" i="4" s="1"/>
  <c r="L118" i="4"/>
  <c r="F119" i="4"/>
  <c r="H119" i="4"/>
  <c r="J119" i="4"/>
  <c r="L119" i="4"/>
  <c r="R119" i="4" s="1"/>
  <c r="F120" i="4"/>
  <c r="H120" i="4"/>
  <c r="J120" i="4"/>
  <c r="P120" i="4" s="1"/>
  <c r="L120" i="4"/>
  <c r="F121" i="4"/>
  <c r="H121" i="4"/>
  <c r="J121" i="4"/>
  <c r="P121" i="4" s="1"/>
  <c r="L121" i="4"/>
  <c r="F122" i="4"/>
  <c r="D8" i="4" s="1"/>
  <c r="H122" i="4"/>
  <c r="J122" i="4"/>
  <c r="L122" i="4"/>
  <c r="R122" i="4" s="1"/>
  <c r="F123" i="4"/>
  <c r="H123" i="4"/>
  <c r="J123" i="4"/>
  <c r="L123" i="4"/>
  <c r="F124" i="4"/>
  <c r="H8" i="4" s="1"/>
  <c r="H124" i="4"/>
  <c r="J124" i="4"/>
  <c r="L124" i="4"/>
  <c r="R124" i="4" s="1"/>
  <c r="F125" i="4"/>
  <c r="H125" i="4"/>
  <c r="J125" i="4"/>
  <c r="L125" i="4"/>
  <c r="R125" i="4" s="1"/>
  <c r="F126" i="4"/>
  <c r="L8" i="4" s="1"/>
  <c r="H126" i="4"/>
  <c r="J126" i="4"/>
  <c r="L126" i="4"/>
  <c r="R126" i="4" s="1"/>
  <c r="F127" i="4"/>
  <c r="H127" i="4"/>
  <c r="J127" i="4"/>
  <c r="P127" i="4" s="1"/>
  <c r="L127" i="4"/>
  <c r="R127" i="4" s="1"/>
  <c r="F128" i="4"/>
  <c r="H128" i="4"/>
  <c r="J128" i="4"/>
  <c r="P128" i="4" s="1"/>
  <c r="L128" i="4"/>
  <c r="F129" i="4"/>
  <c r="H129" i="4"/>
  <c r="J129" i="4"/>
  <c r="P129" i="4" s="1"/>
  <c r="L129" i="4"/>
  <c r="F130" i="4"/>
  <c r="H130" i="4"/>
  <c r="J130" i="4"/>
  <c r="L130" i="4"/>
  <c r="R130" i="4" s="1"/>
  <c r="F131" i="4"/>
  <c r="H131" i="4"/>
  <c r="J131" i="4"/>
  <c r="P131" i="4" s="1"/>
  <c r="L131" i="4"/>
  <c r="R131" i="4"/>
  <c r="F132" i="4"/>
  <c r="H132" i="4"/>
  <c r="N132" i="4" s="1"/>
  <c r="J132" i="4"/>
  <c r="P132" i="4" s="1"/>
  <c r="L132" i="4"/>
  <c r="R132" i="4" s="1"/>
  <c r="F133" i="4"/>
  <c r="H133" i="4"/>
  <c r="N133" i="4" s="1"/>
  <c r="J133" i="4"/>
  <c r="P133" i="4" s="1"/>
  <c r="L133" i="4"/>
  <c r="R133" i="4" s="1"/>
  <c r="F134" i="4"/>
  <c r="H134" i="4"/>
  <c r="N134" i="4" s="1"/>
  <c r="J134" i="4"/>
  <c r="P134" i="4" s="1"/>
  <c r="L134" i="4"/>
  <c r="F135" i="4"/>
  <c r="R8" i="4" s="1"/>
  <c r="H135" i="4"/>
  <c r="N135" i="4" s="1"/>
  <c r="J135" i="4"/>
  <c r="L135" i="4"/>
  <c r="R135" i="4" s="1"/>
  <c r="G137" i="4"/>
  <c r="I137" i="4"/>
  <c r="K137" i="4"/>
  <c r="L137" i="4"/>
  <c r="A50" i="4"/>
  <c r="T49" i="4"/>
  <c r="T48" i="4"/>
  <c r="H47" i="4"/>
  <c r="R47" i="4" s="1"/>
  <c r="T47" i="4" s="1"/>
  <c r="T46" i="4"/>
  <c r="A46" i="4"/>
  <c r="T45" i="4"/>
  <c r="R44" i="4"/>
  <c r="P44" i="4"/>
  <c r="N44" i="4"/>
  <c r="L44" i="4"/>
  <c r="J44" i="4"/>
  <c r="H44" i="4"/>
  <c r="F44" i="4"/>
  <c r="F50" i="4" s="1"/>
  <c r="D44" i="4"/>
  <c r="B44" i="4"/>
  <c r="R43" i="4"/>
  <c r="T43" i="4" s="1"/>
  <c r="B42" i="4"/>
  <c r="T42" i="4" s="1"/>
  <c r="T40" i="4"/>
  <c r="R39" i="4"/>
  <c r="T39" i="4" s="1"/>
  <c r="B38" i="4"/>
  <c r="R38" i="4" s="1"/>
  <c r="R37" i="4"/>
  <c r="T37" i="4" s="1"/>
  <c r="P36" i="4"/>
  <c r="N36" i="4"/>
  <c r="L36" i="4"/>
  <c r="J36" i="4"/>
  <c r="H36" i="4"/>
  <c r="R35" i="4"/>
  <c r="T35" i="4" s="1"/>
  <c r="R34" i="4"/>
  <c r="T34" i="4" s="1"/>
  <c r="T33" i="4"/>
  <c r="R32" i="4"/>
  <c r="T32" i="4" s="1"/>
  <c r="A30" i="4"/>
  <c r="A28" i="4"/>
  <c r="T27" i="4"/>
  <c r="T26" i="4"/>
  <c r="H25" i="4"/>
  <c r="T24" i="4"/>
  <c r="T23" i="4"/>
  <c r="F28" i="4"/>
  <c r="R22" i="4"/>
  <c r="T22" i="4" s="1"/>
  <c r="P21" i="4"/>
  <c r="N21" i="4"/>
  <c r="L21" i="4"/>
  <c r="J21" i="4"/>
  <c r="H21" i="4"/>
  <c r="B20" i="4"/>
  <c r="T20" i="4" s="1"/>
  <c r="B19" i="4"/>
  <c r="T19" i="4" s="1"/>
  <c r="J18" i="4"/>
  <c r="H18" i="4"/>
  <c r="T17" i="4"/>
  <c r="P16" i="4"/>
  <c r="N16" i="4"/>
  <c r="L16" i="4"/>
  <c r="J16" i="4"/>
  <c r="H16" i="4"/>
  <c r="R16" i="4" s="1"/>
  <c r="R15" i="4"/>
  <c r="T15" i="4" s="1"/>
  <c r="B14" i="4"/>
  <c r="R14" i="4" s="1"/>
  <c r="T14" i="4" s="1"/>
  <c r="R13" i="4"/>
  <c r="T13" i="4" s="1"/>
  <c r="P12" i="4"/>
  <c r="N12" i="4"/>
  <c r="L12" i="4"/>
  <c r="J12" i="4"/>
  <c r="H12" i="4"/>
  <c r="T11" i="4"/>
  <c r="T10" i="4"/>
  <c r="A8" i="4"/>
  <c r="T5" i="4"/>
  <c r="A3" i="4"/>
  <c r="A2" i="4"/>
  <c r="P126" i="4" l="1"/>
  <c r="N125" i="4"/>
  <c r="N124" i="4"/>
  <c r="N123" i="4"/>
  <c r="N122" i="4"/>
  <c r="D18" i="4" s="1"/>
  <c r="B18" i="4" s="1"/>
  <c r="T18" i="4" s="1"/>
  <c r="N121" i="4"/>
  <c r="N119" i="4"/>
  <c r="N118" i="4"/>
  <c r="B30" i="4"/>
  <c r="F137" i="4"/>
  <c r="N130" i="4"/>
  <c r="N129" i="4"/>
  <c r="N128" i="4"/>
  <c r="N127" i="4"/>
  <c r="P123" i="4"/>
  <c r="P122" i="4"/>
  <c r="R121" i="4"/>
  <c r="R120" i="4"/>
  <c r="P135" i="4"/>
  <c r="R134" i="4"/>
  <c r="N131" i="4"/>
  <c r="R129" i="4"/>
  <c r="R128" i="4"/>
  <c r="N126" i="4"/>
  <c r="P125" i="4"/>
  <c r="P124" i="4"/>
  <c r="N120" i="4"/>
  <c r="P119" i="4"/>
  <c r="R118" i="4"/>
  <c r="P130" i="4"/>
  <c r="R123" i="4"/>
  <c r="H137" i="4"/>
  <c r="J137" i="4"/>
  <c r="D30" i="4"/>
  <c r="L30" i="4"/>
  <c r="L50" i="4" s="1"/>
  <c r="D41" i="4"/>
  <c r="B41" i="4" s="1"/>
  <c r="T41" i="4" s="1"/>
  <c r="H30" i="4"/>
  <c r="H50" i="4" s="1"/>
  <c r="R30" i="4"/>
  <c r="N8" i="4"/>
  <c r="N28" i="4" s="1"/>
  <c r="L28" i="4"/>
  <c r="J8" i="4"/>
  <c r="J28" i="4" s="1"/>
  <c r="P30" i="4"/>
  <c r="P50" i="4" s="1"/>
  <c r="B8" i="4"/>
  <c r="R12" i="4"/>
  <c r="T12" i="4" s="1"/>
  <c r="J30" i="4"/>
  <c r="J50" i="4" s="1"/>
  <c r="P8" i="4"/>
  <c r="P28" i="4" s="1"/>
  <c r="R36" i="4"/>
  <c r="R21" i="4"/>
  <c r="R25" i="4"/>
  <c r="T25" i="4" s="1"/>
  <c r="T44" i="4"/>
  <c r="H28" i="4"/>
  <c r="T38" i="4"/>
  <c r="N30" i="4"/>
  <c r="N50" i="4" s="1"/>
  <c r="N137" i="4" l="1"/>
  <c r="P137" i="4"/>
  <c r="R137" i="4"/>
  <c r="T8" i="4"/>
  <c r="B28" i="4"/>
  <c r="R28" i="4"/>
  <c r="B50" i="4"/>
  <c r="T30" i="4"/>
  <c r="D28" i="4"/>
  <c r="D50" i="4"/>
  <c r="R50" i="4"/>
  <c r="T36" i="4"/>
  <c r="T50" i="4" s="1"/>
  <c r="T21" i="4"/>
  <c r="T28" i="4" l="1"/>
</calcChain>
</file>

<file path=xl/sharedStrings.xml><?xml version="1.0" encoding="utf-8"?>
<sst xmlns="http://schemas.openxmlformats.org/spreadsheetml/2006/main" count="358" uniqueCount="290">
  <si>
    <t>COOPERATIVA DE CREDITO DE LIVRE ADMISSÃO DA REGIÃO DE PARÁ DE MINAS LTDA. - SICOOB CREDIRURAL</t>
  </si>
  <si>
    <t>3150 - SICOOB CREDIRURAL</t>
  </si>
  <si>
    <t>BALANÇO PATRIMONIAL</t>
  </si>
  <si>
    <t>Notas</t>
  </si>
  <si>
    <t>30/06/2020</t>
  </si>
  <si>
    <t>31/12/2019</t>
  </si>
  <si>
    <t>ATIVO</t>
  </si>
  <si>
    <t>Circulante</t>
  </si>
  <si>
    <t>Caixa e Equivalentes De Caixa</t>
  </si>
  <si>
    <t>Disponibilidades</t>
  </si>
  <si>
    <t>CAIXA</t>
  </si>
  <si>
    <t>Centralização Financeira</t>
  </si>
  <si>
    <t>CENTRALIZAÇÃO FINANCEIRA - COOPERATIVAS</t>
  </si>
  <si>
    <t>Instrumentos Financeiros Derivativos</t>
  </si>
  <si>
    <t>Relações Interfinanceiras</t>
  </si>
  <si>
    <t>Relações Interdependências</t>
  </si>
  <si>
    <t>Operações de Crédito</t>
  </si>
  <si>
    <t>Empréstimos e Direitos Creditórios Descontados</t>
  </si>
  <si>
    <t>EMPRÉSTIMOS E DIREITOS CREDITÓRIOS DESCONTADOS</t>
  </si>
  <si>
    <t>(-) Provisão para Operações de Empréstimos e Direitos Creditórios</t>
  </si>
  <si>
    <t>(-) PROVISÃO PARA EMPRÉSTIMOS E DIREITOS CREDITÓRIOS DESCONTADOS</t>
  </si>
  <si>
    <t xml:space="preserve">Financiamentos </t>
  </si>
  <si>
    <t>FINANCIAMENTOS</t>
  </si>
  <si>
    <t xml:space="preserve">(-) Provisão para Operações de Financiamentos </t>
  </si>
  <si>
    <t>(-) PROVISAO PARA FINANCIAMENTOS</t>
  </si>
  <si>
    <t>Financiamentos Rurais e Agroindustriais</t>
  </si>
  <si>
    <t>FINANCIAMENTOS RURAIS E AGROINDUSTRIAIS</t>
  </si>
  <si>
    <t>(-) Provisão para Operações de Financiamentos Rurais e Agroindustriais</t>
  </si>
  <si>
    <t>(-) PROVISAO PARA FINANC. RURAIS E AGROINDUSTRIAIS</t>
  </si>
  <si>
    <t>Outros Créditos</t>
  </si>
  <si>
    <t>AVAIS E FIANCAS HONRADOS</t>
  </si>
  <si>
    <t>RENDAS A RECEBER</t>
  </si>
  <si>
    <t>Diversos</t>
  </si>
  <si>
    <t>ADIANTAMENTOS E ANTECIPACOES SALARIAIS</t>
  </si>
  <si>
    <t>TÍTULOS E CRÉDITOS A RECEBER</t>
  </si>
  <si>
    <t>DEVEDORES DIVERSOS - PAIS</t>
  </si>
  <si>
    <t>Devedores por Depósitos em Garantia</t>
  </si>
  <si>
    <t>PARA INTERPOSIÇÃO DE RESUCRSOS FISCAIS LEI 9.703/98</t>
  </si>
  <si>
    <t>(-) Provisão para Outros Créditos de Liquidação Duvidosa</t>
  </si>
  <si>
    <t>(-) PROVISOES PARA OUTROS CREDITOS</t>
  </si>
  <si>
    <t>Outros Valores e Bens</t>
  </si>
  <si>
    <t>BENS NAO DE USO PROPRIO</t>
  </si>
  <si>
    <t>MATERIAL EM ESTOQUE</t>
  </si>
  <si>
    <t>Despesas Antecipadas</t>
  </si>
  <si>
    <t>DESPESAS ANTECIPADAS</t>
  </si>
  <si>
    <t>Não Circulante</t>
  </si>
  <si>
    <t>Realizável a Longo Prazo</t>
  </si>
  <si>
    <t xml:space="preserve">Investimentos </t>
  </si>
  <si>
    <t>PARTICIPAÇÃO EM COOPERATIVA CENTRAL DE CRÉDITO</t>
  </si>
  <si>
    <t>PARTIC.EM INST.FINAC.CONTROLADA POR COOP. CRÉDITO</t>
  </si>
  <si>
    <t>Imobilizado de Uso</t>
  </si>
  <si>
    <t>MÓVEIS E EQUIPAMENTOS</t>
  </si>
  <si>
    <t>VEÍCULOS</t>
  </si>
  <si>
    <t>IMÓVEIS</t>
  </si>
  <si>
    <t>OUTROS IMOBILIZADOS DE USO</t>
  </si>
  <si>
    <t>(-) Depreciação Acumulada do Imobilizado</t>
  </si>
  <si>
    <t>(-) DEPRECIAÇÃO ACUMULADA DE ATIVO IMOBILIZADO DE USO</t>
  </si>
  <si>
    <t>Intangível</t>
  </si>
  <si>
    <t>SISTEMAS DE PROCESSAMENTO DE DADOS</t>
  </si>
  <si>
    <t>SISTEMAS DE COMUNICAÇÃO E DE SEGURANÇA</t>
  </si>
  <si>
    <t>OUTROS ATIVOS INTANGÍVEIS</t>
  </si>
  <si>
    <t>(-) Amortização Acumulada dos Ativos Intangíveis</t>
  </si>
  <si>
    <t>(-) AMORT ACUM DE ATIVOS INTANGIVEIS</t>
  </si>
  <si>
    <t>Total do Ativo</t>
  </si>
  <si>
    <t>PASSIVO</t>
  </si>
  <si>
    <t>Depósitos</t>
  </si>
  <si>
    <t>DEPOSITOS A VISTA</t>
  </si>
  <si>
    <t>DEPOSITOS SOB AVISO</t>
  </si>
  <si>
    <t>DEPOSITOS A PRAZO</t>
  </si>
  <si>
    <t>RECURSOS EM TRANSITO DE TERCEIROS</t>
  </si>
  <si>
    <t>Outras Obrigações</t>
  </si>
  <si>
    <t>COBRANCA E ARRECADACAO DE TRIBUTOS E ASSEMELHADOS</t>
  </si>
  <si>
    <t>SOCIAIS E ESTATUTARIAS</t>
  </si>
  <si>
    <t>14.1</t>
  </si>
  <si>
    <t>Obrigações Fiscais e Previdenciárias</t>
  </si>
  <si>
    <t>14.2</t>
  </si>
  <si>
    <t>IMPOSTOS E CONTRIBUICOES SOBRE LUCROS A PAGAR</t>
  </si>
  <si>
    <t>IMPOSTOS E CONTRIBUICOES A RECOLHER</t>
  </si>
  <si>
    <t>Diversas</t>
  </si>
  <si>
    <t>14.3</t>
  </si>
  <si>
    <t>OBRIGACOES POR AQUISICAO DE BENS E DIREITOS</t>
  </si>
  <si>
    <t>OBRIGAÇÕES DE PAGAMENTO EM NOME DE TERCEIROS</t>
  </si>
  <si>
    <t>PROVISAO PARA PAGAMENTOS A EFETUAR</t>
  </si>
  <si>
    <t>PROVISÃO PARA GARANTIAS FINANCEIRAS PRESTADAS</t>
  </si>
  <si>
    <t>CREDORES DIVERSOS - PAIS</t>
  </si>
  <si>
    <t>Provisões Trabalhistas, Ficais e Cíveis</t>
  </si>
  <si>
    <t>14.4</t>
  </si>
  <si>
    <t>PROVISÃO PARA CONTINGÊNCIAS</t>
  </si>
  <si>
    <t>PATRIMÔNIO LÍQUIDO</t>
  </si>
  <si>
    <t>Capital Social</t>
  </si>
  <si>
    <t>DE DOMICILIADOS NO PAÍS</t>
  </si>
  <si>
    <t>(-) CAPITAL A REALIZAR</t>
  </si>
  <si>
    <t>Reserva de Capital</t>
  </si>
  <si>
    <t>Reserva de Sobras</t>
  </si>
  <si>
    <t>RESERVAS DE LUCROS</t>
  </si>
  <si>
    <t>Sobras ou Perdas Acumuladas</t>
  </si>
  <si>
    <t>SOBRAS OU PERDAS ACUMULADAS</t>
  </si>
  <si>
    <t>Total do Passivo e do Patrimônio Líquido</t>
  </si>
  <si>
    <t>As Notas Explicativas são parte integrante das demonstrações contábeis.</t>
  </si>
  <si>
    <t>DEMONSTRAÇÃO DE SOBRAS OU PERDAS ACUMULADO</t>
  </si>
  <si>
    <t>DSP</t>
  </si>
  <si>
    <t>1o Sem. 2020</t>
  </si>
  <si>
    <t>1o Sem. 2019</t>
  </si>
  <si>
    <t>Ingresso/Receita da Intermediação Financeira</t>
  </si>
  <si>
    <t>RENDAS DE OPERACOES DE CREDITO</t>
  </si>
  <si>
    <t>RECUPERACAO DE CREDITOS BAIXADOS COMO PREJUIZO</t>
  </si>
  <si>
    <t>Ingressos de Depósitos Intercooperativos</t>
  </si>
  <si>
    <t>INGRESSOS DE DEPÓSITOS INTERCOOPERATIVOS</t>
  </si>
  <si>
    <t>Dispêndio/Despesa da Intermediação Financeira</t>
  </si>
  <si>
    <t>Operações de Captação no Mercado</t>
  </si>
  <si>
    <t>(-) DESPESAS DE CAPTACAO</t>
  </si>
  <si>
    <t>Operações de Empréstimos e Repasses</t>
  </si>
  <si>
    <t>(-) DESP DE OBRIGACOES POR EMPRESTIMOS E REPASSES</t>
  </si>
  <si>
    <t>Provisão para Operações de Créditos</t>
  </si>
  <si>
    <t>OPERACOES DE CREDITO DE LIQUIDACAO DUVIDOSA</t>
  </si>
  <si>
    <t>OUTROS CREDITOS DE LIQUIDACAO DUVIDOSA</t>
  </si>
  <si>
    <t>(-) PROVISOES PARA OPERACOES DE CREDITO</t>
  </si>
  <si>
    <t>Resultado Bruto da Intermediação Financeira</t>
  </si>
  <si>
    <t>Outros Ingressos/Receitas (Dispêndios/Despesas) Operacionais</t>
  </si>
  <si>
    <t>Receita (Ingressos) de Prestação de Serviço</t>
  </si>
  <si>
    <t>RENDAS DE COBRANCA</t>
  </si>
  <si>
    <t>RENDAS DE OUTROS SERVICOS</t>
  </si>
  <si>
    <t xml:space="preserve">Rendas (Ingressos) de Tarifas </t>
  </si>
  <si>
    <t>RENDAS DE PACOTES DE SERVICOS - PF</t>
  </si>
  <si>
    <t>RENDAS DE SERVICOS PRIORITARIOS - PF</t>
  </si>
  <si>
    <t>RENDAS DE SERVICOS DIFERENCIADOS - PF</t>
  </si>
  <si>
    <t>RENDAS DE TARIFAS BANCÁRIAS - PJ</t>
  </si>
  <si>
    <t>Despesa (Dispêndios) de Pessoal</t>
  </si>
  <si>
    <t>(-) DESPESAS DE HONORARIOS</t>
  </si>
  <si>
    <t>(-) DESPESAS DE PESSOAL - BENEFICIOS</t>
  </si>
  <si>
    <t>(-) DESPESAS DE PESSOAL - ENCARGOS SOCIAIS</t>
  </si>
  <si>
    <t>(-) DESPESAS DE PESSOAL - PROVENTOS</t>
  </si>
  <si>
    <t>Despesas (Dispêndios) Administrativas</t>
  </si>
  <si>
    <t>(-) DESPESAS DE AGUA, ENERGIA E GAS</t>
  </si>
  <si>
    <t>(-) DESPESAS DE ALUGUEIS</t>
  </si>
  <si>
    <t>(-) DESPESAS DE COMUNICACOES</t>
  </si>
  <si>
    <t>(-) DESPESAS DE MANUTENCAO E CONSERVACAO DE BENS</t>
  </si>
  <si>
    <t>(-) DESPESAS DE MATERIAL</t>
  </si>
  <si>
    <t>(-) DESPESAS DE PROCESSAMENTO DE DADOS</t>
  </si>
  <si>
    <t>(-) DESPESAS DE PROMOCOES E RELACOES PUBLICAS</t>
  </si>
  <si>
    <t>(-) DESPESAS DE PROPAGANDA E PUBLICIDADE</t>
  </si>
  <si>
    <t>(-) DESPESAS DE SEGUROS</t>
  </si>
  <si>
    <t>(-) DESPESAS DE SERVICOS DO SISTEMA FINANCEIRO</t>
  </si>
  <si>
    <t>(-) DESPESAS DE SERVICOS DE TERCEIROS</t>
  </si>
  <si>
    <t>(-) DESPESAS DE SERVICOS DE VIGILANCIA E SEGURANCA</t>
  </si>
  <si>
    <t>(-) DESPESAS DE SERVICOS TECNICOS ESPECIALIZADOS</t>
  </si>
  <si>
    <t>(-) DESPESAS DE TRANSPORTE</t>
  </si>
  <si>
    <t>(-) DESPESAS DE VIAGEM NO PAIS</t>
  </si>
  <si>
    <t>(-) OUTRAS DESPESAS ADMINISTRATIVAS</t>
  </si>
  <si>
    <t>(-) DESP. DE AMORTIZACAO</t>
  </si>
  <si>
    <t>(-) DESPESAS DE DEPRECIACAO</t>
  </si>
  <si>
    <t>Despesas(Dispêndios) Tributárias</t>
  </si>
  <si>
    <t>(-) DESPESAS TRIBUTARIAS</t>
  </si>
  <si>
    <t>(-) DESP.IMPOSTO S/SERVICOS QUALQUER NATUREZA-ISS</t>
  </si>
  <si>
    <t>(-) DESPESAS DE CONTRIBUICAO AO COFINS</t>
  </si>
  <si>
    <t>(-) DESPESAS DE CONTRIBUICAO AO PIS/PASEP</t>
  </si>
  <si>
    <t>Resultado de participações em coligadas e controladas</t>
  </si>
  <si>
    <t>Outras Receitas (Ingressos) Operacionais</t>
  </si>
  <si>
    <t>RECUPERACAO DE ENCARGOS E DESPESAS</t>
  </si>
  <si>
    <t>OUTRAS</t>
  </si>
  <si>
    <t>OUTRAS RENDAS OPERACIONAIS</t>
  </si>
  <si>
    <t>Outras Despesas (Dispêndios) Operacionais</t>
  </si>
  <si>
    <t>(-) OUTRAS DESPESAS OPERACIONAIS</t>
  </si>
  <si>
    <t>Despesas (Dispêndios) de Provisão para Garantias Prestadas</t>
  </si>
  <si>
    <t>(-) GARANTIAS FINANCEIRAS PRESTADAS</t>
  </si>
  <si>
    <t>Resultado Operacional</t>
  </si>
  <si>
    <t>Outras Receitas e Despesas</t>
  </si>
  <si>
    <t>Lucros em Transações com Valores e Bens</t>
  </si>
  <si>
    <t>LUCROS EM TRANSACOES COM VALORES E BENS</t>
  </si>
  <si>
    <t>Prejuízos em Transações com Valores e Bens</t>
  </si>
  <si>
    <t>(-) PREJUIZOS EM TRANSACOES COM VALORES E BENS</t>
  </si>
  <si>
    <t>Outras Receitas</t>
  </si>
  <si>
    <t>GANHOS DE CAPITAL</t>
  </si>
  <si>
    <t>Outras Despesas</t>
  </si>
  <si>
    <t>(-) PERDAS DE CAPITAL</t>
  </si>
  <si>
    <t>Resultado Antes da Tributação e Participações</t>
  </si>
  <si>
    <t>Imposto de Rendas sobre Atos Não Cooperativos</t>
  </si>
  <si>
    <t>(-) IMPOSTO DE RENDA</t>
  </si>
  <si>
    <t>Contribuição Social sobre Atos Não Cooperativos</t>
  </si>
  <si>
    <t>(-) CONTRIBUICAO SOCIAL</t>
  </si>
  <si>
    <t>Sobras/Perdas Antes das Destinações</t>
  </si>
  <si>
    <t>Reserva Legal</t>
  </si>
  <si>
    <t>Resultado Antes dos Juros ao Capital</t>
  </si>
  <si>
    <t>Sobras/Perdas Após as Destinações Legais e Estatutárias</t>
  </si>
  <si>
    <t xml:space="preserve">COOPERATIVA DE CREDITO DE LIVRE ADMISSÃO DA REGIÃO DE PARÁ DE MINAS LTDA. </t>
  </si>
  <si>
    <t>DEMONSTRAÇÃO DOS FLUXOS DE CAIXA</t>
  </si>
  <si>
    <t>DESCRIÇÃO</t>
  </si>
  <si>
    <t>Atividades Operacionais</t>
  </si>
  <si>
    <t>Sobras/Perdas do Período</t>
  </si>
  <si>
    <t>Ajuste de Exercícios Anteriores</t>
  </si>
  <si>
    <t>Distribuição de Sobras e Dividendos</t>
  </si>
  <si>
    <t>Provisão para Operações de Crédito</t>
  </si>
  <si>
    <t>Provisões para Garantias Prestadas</t>
  </si>
  <si>
    <t>Depreciações e Amortizações</t>
  </si>
  <si>
    <t>Aumento (redução) em ativos operacionais</t>
  </si>
  <si>
    <t>Aumento (redução) em passivos operacionais</t>
  </si>
  <si>
    <t>Depósitos a Vista</t>
  </si>
  <si>
    <t>Depósitos sob Aviso</t>
  </si>
  <si>
    <t>Depósitos a Prazo</t>
  </si>
  <si>
    <t>IRPJ</t>
  </si>
  <si>
    <t>CSLL</t>
  </si>
  <si>
    <t>Caixa Líquido Aplicado / Originado em Atividades Operacionais</t>
  </si>
  <si>
    <t>Atividades de Investimentos</t>
  </si>
  <si>
    <t>Recebimento Dividendos</t>
  </si>
  <si>
    <t>Distribuição Sobras da Central</t>
  </si>
  <si>
    <t>Aplicação no Intangível</t>
  </si>
  <si>
    <t>Aquisição De Imobilizado de Uso</t>
  </si>
  <si>
    <t>Aquisição de investimentos</t>
  </si>
  <si>
    <t>Caixa Líquido Aplicado / Originado em Investimentos</t>
  </si>
  <si>
    <t>Atividades de Financiamentos</t>
  </si>
  <si>
    <t>Aumento por novos aportes de Capital</t>
  </si>
  <si>
    <t>Devolução de Capital à Cooperados</t>
  </si>
  <si>
    <t>Destinação de Sobras Exercício Anterior Cotas de Capital à Pagar</t>
  </si>
  <si>
    <t>Destinação de Sobras Exercício Anterior em C/C Associados</t>
  </si>
  <si>
    <t>Caixa Líquido Aplicado / Originado em Financiamentos</t>
  </si>
  <si>
    <t>Aumento / Redução Líquida de Caixa e Equivalentes de Caixa</t>
  </si>
  <si>
    <t>Modificações em de Caixa e Equivalentes de Caixa Líquidas</t>
  </si>
  <si>
    <t>Caixa e Equivalentes de Caixa No Ínicio do Período</t>
  </si>
  <si>
    <t>Caixa e Equivalentes de Caixa No Fim do Período</t>
  </si>
  <si>
    <t>Variação Líquida de Caixa e Equivalentes de Caixa</t>
  </si>
  <si>
    <t>Estorno de Capital</t>
  </si>
  <si>
    <t xml:space="preserve">DEMONSTRAÇÃO DAS MUTAÇÕES DO PATRIMÔNIO LÍQUIDO </t>
  </si>
  <si>
    <t>Eventos</t>
  </si>
  <si>
    <t>Capital</t>
  </si>
  <si>
    <t>Reservas de Sobras</t>
  </si>
  <si>
    <t>Totais</t>
  </si>
  <si>
    <t>Capital Subscrito</t>
  </si>
  <si>
    <t>Capital a Realizar</t>
  </si>
  <si>
    <t>Fundo de Reserva</t>
  </si>
  <si>
    <t>Estatutárias</t>
  </si>
  <si>
    <t>Contingências</t>
  </si>
  <si>
    <t>Expansão</t>
  </si>
  <si>
    <t>Outras</t>
  </si>
  <si>
    <t>Ajustes de Exercícios Anteriores</t>
  </si>
  <si>
    <t>Destinações de Sobras Exercício Anterior:</t>
  </si>
  <si>
    <t>Ao FATES</t>
  </si>
  <si>
    <t>Outras Destinações</t>
  </si>
  <si>
    <t>Constituição de Reservas</t>
  </si>
  <si>
    <t>Em Conta Corrente do Associado</t>
  </si>
  <si>
    <t>Ao Capital</t>
  </si>
  <si>
    <t>Cotas de Capital à Pagar - Ex associados</t>
  </si>
  <si>
    <t>Constituição de reservas por Incorporações</t>
  </si>
  <si>
    <t>Movimentação de Capital:</t>
  </si>
  <si>
    <t>Por Subscrição/Realização</t>
  </si>
  <si>
    <t>Por  Devolução ( - )</t>
  </si>
  <si>
    <t>Reversões de Reservas</t>
  </si>
  <si>
    <t>Sobras ou Perdas Líquidas</t>
  </si>
  <si>
    <t>Movimentações por incorporações</t>
  </si>
  <si>
    <t>FATES - Atos Não Cooperativos</t>
  </si>
  <si>
    <t>Destinação das Sobras aos fundos obrigatórios:</t>
  </si>
  <si>
    <t>Outros Fundos Estatutários</t>
  </si>
  <si>
    <t>F A T E S</t>
  </si>
  <si>
    <t>BASE DE DADOS</t>
  </si>
  <si>
    <t>RUBRICA</t>
  </si>
  <si>
    <t>Diferença 18/19</t>
  </si>
  <si>
    <t>Diferença 19/19</t>
  </si>
  <si>
    <t>Diferença 19/20</t>
  </si>
  <si>
    <t>6.1.0.00.00-1</t>
  </si>
  <si>
    <t>PATRIMONIO LIQUIDO</t>
  </si>
  <si>
    <t>6.1.1.00.00-4</t>
  </si>
  <si>
    <t>CAPITAL SOCIAL</t>
  </si>
  <si>
    <t>6.1.1.10.00-1</t>
  </si>
  <si>
    <t>CAPITAL</t>
  </si>
  <si>
    <t>6.1.1.10.28-3</t>
  </si>
  <si>
    <t>COTAS - PAIS</t>
  </si>
  <si>
    <t>6.1.1.50.00-9</t>
  </si>
  <si>
    <t>6.1.5.00.00-6</t>
  </si>
  <si>
    <t>6.1.5.10.00-3</t>
  </si>
  <si>
    <t>6.1.5.20.00-0</t>
  </si>
  <si>
    <t>Reservas Estatutarias</t>
  </si>
  <si>
    <t>6.1.5.30.00-7</t>
  </si>
  <si>
    <t>Reservas para Contingencias</t>
  </si>
  <si>
    <t>6.1.5.40.00-4</t>
  </si>
  <si>
    <t xml:space="preserve">      Reservas para Expansao</t>
  </si>
  <si>
    <t>6.1.5.50.00-1</t>
  </si>
  <si>
    <t>Reservas de Lucros a Realizar</t>
  </si>
  <si>
    <t>6.1.5.80.00-2</t>
  </si>
  <si>
    <t>Reservas Especiais de Lucros</t>
  </si>
  <si>
    <t>6.1.5.80.99-2</t>
  </si>
  <si>
    <t xml:space="preserve">        - Outras</t>
  </si>
  <si>
    <t>6.1.7.00.00-2</t>
  </si>
  <si>
    <t xml:space="preserve">    SOBRAS OU PERDAS ACUMULADAS</t>
  </si>
  <si>
    <t>6.1.7.10.00-9</t>
  </si>
  <si>
    <t xml:space="preserve">      Sobras ou Perdas Acumuladas</t>
  </si>
  <si>
    <t>Reservas para Expansao</t>
  </si>
  <si>
    <t>DEMONSTRAÇÕES DE RESULTADO ABRANGENTE</t>
  </si>
  <si>
    <t>DRA</t>
  </si>
  <si>
    <t>Sobras/Perdas Líquidas</t>
  </si>
  <si>
    <t>Outros resultados abrangentes</t>
  </si>
  <si>
    <t>Total do resultado abrangente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</si>
</sst>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name val="Calibri"/>
      <family val="2"/>
      <scheme val="minor"/>
    </font>
    <font>
      <b/>
      <sz val="8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7"/>
      <color indexed="8"/>
      <name val="Arial"/>
      <family val="2"/>
    </font>
    <font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</cellStyleXfs>
  <cellXfs count="124">
    <xf numFmtId="0" fontId="0" fillId="0" borderId="0" xfId="0"/>
    <xf numFmtId="0" fontId="4" fillId="3" borderId="0" xfId="2" applyFont="1" applyFill="1" applyAlignment="1">
      <alignment horizontal="center" vertical="center" wrapText="1"/>
    </xf>
    <xf numFmtId="43" fontId="4" fillId="0" borderId="0" xfId="1" applyFont="1" applyFill="1" applyAlignment="1">
      <alignment vertical="center" wrapText="1"/>
    </xf>
    <xf numFmtId="0" fontId="4" fillId="0" borderId="0" xfId="2" applyFont="1" applyAlignment="1">
      <alignment vertical="center"/>
    </xf>
    <xf numFmtId="0" fontId="6" fillId="0" borderId="0" xfId="0" applyFont="1"/>
    <xf numFmtId="0" fontId="3" fillId="3" borderId="0" xfId="0" applyFont="1" applyFill="1" applyBorder="1"/>
    <xf numFmtId="0" fontId="4" fillId="0" borderId="5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43" fontId="5" fillId="0" borderId="0" xfId="1" applyFont="1" applyBorder="1" applyAlignment="1">
      <alignment horizontal="center" vertical="center"/>
    </xf>
    <xf numFmtId="43" fontId="5" fillId="0" borderId="6" xfId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6" fillId="0" borderId="0" xfId="0" applyFont="1" applyBorder="1"/>
    <xf numFmtId="0" fontId="3" fillId="0" borderId="0" xfId="0" applyFont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14" fontId="4" fillId="2" borderId="7" xfId="1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/>
    </xf>
    <xf numFmtId="43" fontId="3" fillId="3" borderId="7" xfId="1" applyFont="1" applyFill="1" applyBorder="1" applyAlignment="1">
      <alignment vertical="center"/>
    </xf>
    <xf numFmtId="0" fontId="3" fillId="3" borderId="7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/>
    </xf>
    <xf numFmtId="43" fontId="3" fillId="3" borderId="7" xfId="1" applyFont="1" applyFill="1" applyBorder="1" applyAlignment="1">
      <alignment vertical="center" wrapText="1"/>
    </xf>
    <xf numFmtId="0" fontId="4" fillId="2" borderId="7" xfId="2" applyFont="1" applyFill="1" applyBorder="1" applyAlignment="1">
      <alignment horizontal="left" vertical="center"/>
    </xf>
    <xf numFmtId="0" fontId="4" fillId="2" borderId="7" xfId="2" applyFont="1" applyFill="1" applyBorder="1" applyAlignment="1">
      <alignment horizontal="center" vertical="center"/>
    </xf>
    <xf numFmtId="14" fontId="4" fillId="2" borderId="7" xfId="1" applyNumberFormat="1" applyFont="1" applyFill="1" applyBorder="1" applyAlignment="1">
      <alignment horizontal="right" vertical="center" wrapText="1"/>
    </xf>
    <xf numFmtId="0" fontId="4" fillId="2" borderId="7" xfId="0" applyFont="1" applyFill="1" applyBorder="1"/>
    <xf numFmtId="0" fontId="3" fillId="2" borderId="7" xfId="2" applyFont="1" applyFill="1" applyBorder="1" applyAlignment="1">
      <alignment horizontal="center" vertical="center" wrapText="1"/>
    </xf>
    <xf numFmtId="43" fontId="3" fillId="2" borderId="7" xfId="1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left"/>
    </xf>
    <xf numFmtId="0" fontId="4" fillId="3" borderId="7" xfId="2" applyFont="1" applyFill="1" applyBorder="1" applyAlignment="1">
      <alignment horizontal="center" vertical="center" wrapText="1"/>
    </xf>
    <xf numFmtId="43" fontId="4" fillId="0" borderId="7" xfId="1" applyFont="1" applyFill="1" applyBorder="1" applyAlignment="1">
      <alignment vertical="center" wrapText="1"/>
    </xf>
    <xf numFmtId="0" fontId="4" fillId="3" borderId="7" xfId="0" applyFont="1" applyFill="1" applyBorder="1"/>
    <xf numFmtId="0" fontId="3" fillId="3" borderId="7" xfId="0" applyFont="1" applyFill="1" applyBorder="1"/>
    <xf numFmtId="43" fontId="3" fillId="0" borderId="7" xfId="1" applyFont="1" applyFill="1" applyBorder="1" applyAlignment="1">
      <alignment vertical="center" wrapText="1"/>
    </xf>
    <xf numFmtId="43" fontId="4" fillId="3" borderId="7" xfId="1" applyFont="1" applyFill="1" applyBorder="1" applyAlignment="1">
      <alignment vertical="center" wrapText="1"/>
    </xf>
    <xf numFmtId="0" fontId="4" fillId="5" borderId="7" xfId="0" applyFont="1" applyFill="1" applyBorder="1"/>
    <xf numFmtId="0" fontId="4" fillId="5" borderId="7" xfId="2" applyFont="1" applyFill="1" applyBorder="1" applyAlignment="1">
      <alignment horizontal="center" vertical="center" wrapText="1"/>
    </xf>
    <xf numFmtId="43" fontId="4" fillId="5" borderId="7" xfId="1" applyFont="1" applyFill="1" applyBorder="1" applyAlignment="1">
      <alignment vertical="center" wrapText="1"/>
    </xf>
    <xf numFmtId="0" fontId="3" fillId="0" borderId="7" xfId="2" applyFont="1" applyBorder="1" applyAlignment="1">
      <alignment vertical="center"/>
    </xf>
    <xf numFmtId="43" fontId="3" fillId="5" borderId="7" xfId="1" applyFont="1" applyFill="1" applyBorder="1" applyAlignment="1">
      <alignment vertical="center" wrapText="1"/>
    </xf>
    <xf numFmtId="0" fontId="3" fillId="5" borderId="7" xfId="2" applyFont="1" applyFill="1" applyBorder="1" applyAlignment="1">
      <alignment vertical="center"/>
    </xf>
    <xf numFmtId="0" fontId="4" fillId="0" borderId="7" xfId="2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0" fillId="0" borderId="7" xfId="0" applyBorder="1"/>
    <xf numFmtId="0" fontId="4" fillId="0" borderId="7" xfId="0" applyFont="1" applyBorder="1" applyAlignment="1">
      <alignment vertical="center"/>
    </xf>
    <xf numFmtId="0" fontId="2" fillId="0" borderId="7" xfId="0" applyFont="1" applyBorder="1"/>
    <xf numFmtId="0" fontId="4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4" fillId="0" borderId="10" xfId="0" applyFont="1" applyBorder="1" applyAlignment="1">
      <alignment vertical="center"/>
    </xf>
    <xf numFmtId="0" fontId="2" fillId="0" borderId="10" xfId="0" applyFont="1" applyBorder="1"/>
    <xf numFmtId="0" fontId="3" fillId="2" borderId="9" xfId="0" applyFont="1" applyFill="1" applyBorder="1" applyAlignment="1">
      <alignment vertical="center"/>
    </xf>
    <xf numFmtId="0" fontId="0" fillId="2" borderId="9" xfId="0" applyFill="1" applyBorder="1"/>
    <xf numFmtId="0" fontId="0" fillId="2" borderId="9" xfId="0" applyFill="1" applyBorder="1" applyAlignment="1">
      <alignment horizontal="center"/>
    </xf>
    <xf numFmtId="43" fontId="0" fillId="0" borderId="7" xfId="1" applyFont="1" applyBorder="1"/>
    <xf numFmtId="43" fontId="2" fillId="0" borderId="7" xfId="1" applyFont="1" applyBorder="1"/>
    <xf numFmtId="0" fontId="4" fillId="2" borderId="7" xfId="0" applyFont="1" applyFill="1" applyBorder="1" applyAlignment="1">
      <alignment vertical="center"/>
    </xf>
    <xf numFmtId="0" fontId="2" fillId="2" borderId="7" xfId="0" applyFont="1" applyFill="1" applyBorder="1"/>
    <xf numFmtId="43" fontId="2" fillId="2" borderId="7" xfId="1" applyFont="1" applyFill="1" applyBorder="1"/>
    <xf numFmtId="43" fontId="8" fillId="0" borderId="0" xfId="1" applyFont="1" applyAlignment="1">
      <alignment horizontal="center" vertical="center"/>
    </xf>
    <xf numFmtId="43" fontId="9" fillId="0" borderId="0" xfId="1" applyFont="1" applyAlignment="1">
      <alignment vertical="center"/>
    </xf>
    <xf numFmtId="43" fontId="7" fillId="0" borderId="0" xfId="1" applyFont="1" applyAlignment="1">
      <alignment horizontal="right" vertical="center"/>
    </xf>
    <xf numFmtId="43" fontId="7" fillId="2" borderId="0" xfId="1" applyFont="1" applyFill="1" applyAlignment="1">
      <alignment horizontal="center" vertical="center" wrapText="1"/>
    </xf>
    <xf numFmtId="43" fontId="7" fillId="2" borderId="0" xfId="1" applyFont="1" applyFill="1" applyAlignment="1">
      <alignment horizontal="center" vertical="center"/>
    </xf>
    <xf numFmtId="0" fontId="7" fillId="2" borderId="0" xfId="1" applyNumberFormat="1" applyFont="1" applyFill="1" applyAlignment="1">
      <alignment horizontal="center" vertical="center"/>
    </xf>
    <xf numFmtId="0" fontId="7" fillId="2" borderId="0" xfId="1" applyNumberFormat="1" applyFont="1" applyFill="1" applyAlignment="1">
      <alignment horizontal="center" vertical="center" wrapText="1"/>
    </xf>
    <xf numFmtId="43" fontId="7" fillId="2" borderId="0" xfId="1" applyFont="1" applyFill="1" applyAlignment="1">
      <alignment vertical="center"/>
    </xf>
    <xf numFmtId="43" fontId="7" fillId="2" borderId="1" xfId="1" applyFont="1" applyFill="1" applyBorder="1" applyAlignment="1">
      <alignment vertical="center"/>
    </xf>
    <xf numFmtId="43" fontId="7" fillId="2" borderId="1" xfId="1" applyFont="1" applyFill="1" applyBorder="1" applyAlignment="1">
      <alignment horizontal="right" vertical="center"/>
    </xf>
    <xf numFmtId="43" fontId="7" fillId="6" borderId="0" xfId="1" applyFont="1" applyFill="1" applyAlignment="1">
      <alignment vertical="center"/>
    </xf>
    <xf numFmtId="43" fontId="7" fillId="3" borderId="0" xfId="1" applyFont="1" applyFill="1" applyAlignment="1">
      <alignment vertical="center"/>
    </xf>
    <xf numFmtId="43" fontId="7" fillId="3" borderId="0" xfId="1" applyFont="1" applyFill="1" applyAlignment="1">
      <alignment horizontal="right" vertical="center"/>
    </xf>
    <xf numFmtId="43" fontId="9" fillId="3" borderId="0" xfId="1" applyFont="1" applyFill="1" applyAlignment="1">
      <alignment vertical="center"/>
    </xf>
    <xf numFmtId="43" fontId="9" fillId="4" borderId="0" xfId="1" applyFont="1" applyFill="1" applyAlignment="1">
      <alignment vertical="center"/>
    </xf>
    <xf numFmtId="43" fontId="9" fillId="7" borderId="0" xfId="1" applyFont="1" applyFill="1" applyAlignment="1">
      <alignment vertical="center"/>
    </xf>
    <xf numFmtId="43" fontId="9" fillId="6" borderId="0" xfId="1" applyFont="1" applyFill="1" applyAlignment="1">
      <alignment horizontal="left" vertical="center" indent="1"/>
    </xf>
    <xf numFmtId="164" fontId="9" fillId="3" borderId="0" xfId="1" applyNumberFormat="1" applyFont="1" applyFill="1" applyAlignment="1">
      <alignment vertical="center"/>
    </xf>
    <xf numFmtId="0" fontId="9" fillId="0" borderId="0" xfId="0" applyFont="1" applyAlignment="1">
      <alignment vertical="center"/>
    </xf>
    <xf numFmtId="43" fontId="9" fillId="0" borderId="0" xfId="1" applyFont="1" applyFill="1" applyAlignment="1">
      <alignment vertical="center"/>
    </xf>
    <xf numFmtId="0" fontId="9" fillId="6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43" fontId="7" fillId="0" borderId="0" xfId="1" applyFont="1" applyFill="1" applyAlignment="1">
      <alignment vertical="center"/>
    </xf>
    <xf numFmtId="43" fontId="7" fillId="0" borderId="0" xfId="1" applyFont="1" applyFill="1" applyBorder="1" applyAlignment="1">
      <alignment vertical="center"/>
    </xf>
    <xf numFmtId="43" fontId="7" fillId="0" borderId="0" xfId="1" applyFont="1" applyFill="1" applyBorder="1" applyAlignment="1">
      <alignment horizontal="right" vertical="center"/>
    </xf>
    <xf numFmtId="43" fontId="9" fillId="3" borderId="0" xfId="1" quotePrefix="1" applyFont="1" applyFill="1" applyAlignment="1">
      <alignment vertical="center"/>
    </xf>
    <xf numFmtId="0" fontId="10" fillId="0" borderId="0" xfId="0" applyFont="1" applyAlignment="1">
      <alignment vertical="center"/>
    </xf>
    <xf numFmtId="43" fontId="11" fillId="8" borderId="0" xfId="1" applyFont="1" applyFill="1" applyAlignment="1">
      <alignment vertical="center"/>
    </xf>
    <xf numFmtId="43" fontId="12" fillId="8" borderId="0" xfId="1" applyFont="1" applyFill="1" applyAlignment="1">
      <alignment vertical="center"/>
    </xf>
    <xf numFmtId="43" fontId="12" fillId="0" borderId="0" xfId="1" applyFont="1" applyFill="1" applyAlignment="1">
      <alignment vertical="center"/>
    </xf>
    <xf numFmtId="43" fontId="7" fillId="9" borderId="0" xfId="1" applyFont="1" applyFill="1" applyAlignment="1">
      <alignment vertical="center"/>
    </xf>
    <xf numFmtId="0" fontId="7" fillId="9" borderId="0" xfId="1" applyNumberFormat="1" applyFont="1" applyFill="1" applyAlignment="1">
      <alignment horizontal="center" vertical="center"/>
    </xf>
    <xf numFmtId="17" fontId="7" fillId="9" borderId="0" xfId="1" applyNumberFormat="1" applyFont="1" applyFill="1" applyAlignment="1">
      <alignment horizontal="center" vertical="center"/>
    </xf>
    <xf numFmtId="0" fontId="7" fillId="0" borderId="0" xfId="1" applyNumberFormat="1" applyFont="1" applyFill="1" applyAlignment="1">
      <alignment horizontal="center" vertical="center"/>
    </xf>
    <xf numFmtId="4" fontId="13" fillId="4" borderId="0" xfId="0" applyNumberFormat="1" applyFont="1" applyFill="1" applyBorder="1" applyAlignment="1" applyProtection="1">
      <alignment horizontal="right" vertical="center" wrapText="1"/>
    </xf>
    <xf numFmtId="0" fontId="10" fillId="10" borderId="0" xfId="0" applyFont="1" applyFill="1" applyAlignment="1">
      <alignment vertical="center"/>
    </xf>
    <xf numFmtId="39" fontId="9" fillId="10" borderId="0" xfId="1" applyNumberFormat="1" applyFont="1" applyFill="1" applyAlignment="1">
      <alignment horizontal="right" vertical="center"/>
    </xf>
    <xf numFmtId="165" fontId="9" fillId="0" borderId="0" xfId="0" applyNumberFormat="1" applyFont="1" applyAlignment="1">
      <alignment vertical="center"/>
    </xf>
    <xf numFmtId="39" fontId="9" fillId="0" borderId="0" xfId="1" applyNumberFormat="1" applyFont="1" applyFill="1" applyAlignment="1">
      <alignment horizontal="right" vertical="center"/>
    </xf>
    <xf numFmtId="43" fontId="9" fillId="0" borderId="0" xfId="0" applyNumberFormat="1" applyFont="1" applyAlignment="1">
      <alignment vertical="center"/>
    </xf>
    <xf numFmtId="43" fontId="9" fillId="10" borderId="0" xfId="1" applyFont="1" applyFill="1" applyAlignment="1">
      <alignment vertical="center"/>
    </xf>
    <xf numFmtId="0" fontId="2" fillId="2" borderId="7" xfId="0" applyFont="1" applyFill="1" applyBorder="1" applyAlignment="1">
      <alignment horizontal="center"/>
    </xf>
    <xf numFmtId="0" fontId="14" fillId="0" borderId="0" xfId="0" applyFont="1"/>
    <xf numFmtId="0" fontId="9" fillId="0" borderId="0" xfId="0" applyFont="1" applyAlignment="1">
      <alignment horizontal="left" vertical="center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7" fillId="0" borderId="0" xfId="0" applyNumberFormat="1" applyFont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2" fontId="7" fillId="0" borderId="0" xfId="0" applyNumberFormat="1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43" fontId="7" fillId="2" borderId="8" xfId="1" applyFont="1" applyFill="1" applyBorder="1" applyAlignment="1">
      <alignment horizontal="center" vertical="center" wrapText="1"/>
    </xf>
    <xf numFmtId="43" fontId="7" fillId="2" borderId="8" xfId="1" applyFont="1" applyFill="1" applyBorder="1" applyAlignment="1">
      <alignment horizontal="center" vertical="center"/>
    </xf>
    <xf numFmtId="43" fontId="7" fillId="2" borderId="0" xfId="1" applyFont="1" applyFill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SUELY%20original\AABalan&#231;o%201&#186;%20sem2020\1%20%20%20%20ADemonstra&#231;&#245;es%20do%20resultado%2006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coop"/>
      <sheetName val="Capa"/>
      <sheetName val="Instruções"/>
      <sheetName val="BAL.12"/>
      <sheetName val="DSP.12"/>
      <sheetName val="D.M.P.L.12"/>
      <sheetName val="DFC.12"/>
      <sheetName val="Aberturas - Notas Patrimoniais"/>
      <sheetName val="Nota de Risco de Crédito"/>
      <sheetName val="BAL.06"/>
      <sheetName val="DSP.06"/>
      <sheetName val="DFC.06"/>
      <sheetName val="D.M.P.L.06"/>
      <sheetName val="DRA.06"/>
      <sheetName val="Dados"/>
      <sheetName val="BAL.06public"/>
      <sheetName val="DSP.06public"/>
      <sheetName val="DFC.06public"/>
      <sheetName val="D.M.P.L.06public"/>
      <sheetName val="DRA.06public"/>
      <sheetName val="Instruções NE"/>
      <sheetName val="Notas do Ativo"/>
      <sheetName val="Nota Op. de Crédito"/>
      <sheetName val="Notas do Passivo"/>
      <sheetName val="balJUN20"/>
      <sheetName val="balDEZ19"/>
      <sheetName val="balJUN19"/>
      <sheetName val="balDEZ18"/>
      <sheetName val="balJUN20semapuracao"/>
      <sheetName val="balJUN19semapuracao"/>
      <sheetName val="raz6.1JUN20"/>
      <sheetName val="raz6.1JUN19"/>
      <sheetName val="Plan1"/>
      <sheetName val="CRUZAMENTOS"/>
      <sheetName val="Quadros P. Conferências"/>
    </sheetNames>
    <sheetDataSet>
      <sheetData sheetId="0"/>
      <sheetData sheetId="1">
        <row r="12">
          <cell r="W12">
            <v>2020</v>
          </cell>
        </row>
        <row r="18">
          <cell r="R18" t="str">
            <v>3150 - SICOOB CREDIRURAL</v>
          </cell>
        </row>
      </sheetData>
      <sheetData sheetId="2"/>
      <sheetData sheetId="3"/>
      <sheetData sheetId="4">
        <row r="2">
          <cell r="D2" t="str">
            <v>COOPERATIVA DE CREDITO DE LIVRE ADMISSÃO DA REGIÃO DE PARÁ DE MINAS LTDA. - SICOOB CREDIRURAL</v>
          </cell>
        </row>
        <row r="6">
          <cell r="H6" t="str">
            <v>31/12/2020</v>
          </cell>
          <cell r="I6" t="str">
            <v>31/12/2019</v>
          </cell>
        </row>
      </sheetData>
      <sheetData sheetId="5"/>
      <sheetData sheetId="6"/>
      <sheetData sheetId="7"/>
      <sheetData sheetId="8"/>
      <sheetData sheetId="9"/>
      <sheetData sheetId="10">
        <row r="153">
          <cell r="E153">
            <v>2434469.5900000012</v>
          </cell>
          <cell r="F153">
            <v>1852718.6800000006</v>
          </cell>
        </row>
        <row r="155">
          <cell r="E155">
            <v>-76952.179999999993</v>
          </cell>
          <cell r="F155">
            <v>-65523.08</v>
          </cell>
        </row>
        <row r="157">
          <cell r="E157">
            <v>-53371.3</v>
          </cell>
          <cell r="F157">
            <v>-59192.35</v>
          </cell>
        </row>
        <row r="159">
          <cell r="E159">
            <v>0</v>
          </cell>
          <cell r="F159">
            <v>0</v>
          </cell>
        </row>
      </sheetData>
      <sheetData sheetId="11"/>
      <sheetData sheetId="12"/>
      <sheetData sheetId="13"/>
      <sheetData sheetId="14">
        <row r="46">
          <cell r="C46">
            <v>66598.45</v>
          </cell>
          <cell r="D46">
            <v>58799.12</v>
          </cell>
        </row>
        <row r="51">
          <cell r="C51">
            <v>-18624.579999999998</v>
          </cell>
          <cell r="D51">
            <v>-46390.140000000007</v>
          </cell>
        </row>
        <row r="56">
          <cell r="C56">
            <v>-12835.359999999999</v>
          </cell>
          <cell r="D56">
            <v>-2070.83</v>
          </cell>
        </row>
        <row r="60">
          <cell r="C60">
            <v>-1252692.6099999999</v>
          </cell>
          <cell r="D60">
            <v>-1433082.32</v>
          </cell>
        </row>
        <row r="66">
          <cell r="C66">
            <v>329412.22000000003</v>
          </cell>
          <cell r="D66">
            <v>361287.43000000005</v>
          </cell>
        </row>
        <row r="72">
          <cell r="D72">
            <v>-100</v>
          </cell>
        </row>
        <row r="122">
          <cell r="C122">
            <v>1594940.1900000013</v>
          </cell>
          <cell r="D122">
            <v>0</v>
          </cell>
          <cell r="F122">
            <v>0</v>
          </cell>
          <cell r="G122">
            <v>0</v>
          </cell>
        </row>
        <row r="130">
          <cell r="C130">
            <v>1796440.569999997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C1" t="str">
            <v>Sisbr 2.0 - Plataforma Contábill</v>
          </cell>
        </row>
        <row r="3">
          <cell r="C3" t="str">
            <v>Relatório Balancete Analítico Saldo Atual</v>
          </cell>
        </row>
        <row r="8">
          <cell r="C8" t="str">
            <v>2003 - SICOOB CENTRAL CECREMGE</v>
          </cell>
          <cell r="E8" t="str">
            <v>Período:</v>
          </cell>
        </row>
        <row r="9">
          <cell r="C9" t="str">
            <v>3150 - SICOOB CREDIRURAL</v>
          </cell>
          <cell r="E9" t="str">
            <v>Tipo de Saldo:</v>
          </cell>
        </row>
        <row r="10">
          <cell r="C10" t="str">
            <v>TODOS...</v>
          </cell>
          <cell r="E10" t="str">
            <v>Apres. do Saldo:</v>
          </cell>
        </row>
        <row r="11">
          <cell r="C11" t="str">
            <v>Ativo, Compensação, Passivo, Patrimônio Líquido, Resultado</v>
          </cell>
        </row>
        <row r="14">
          <cell r="B14" t="str">
            <v>Conta</v>
          </cell>
          <cell r="C14" t="str">
            <v>Cód.Reduzido</v>
          </cell>
          <cell r="D14" t="str">
            <v>Descrição da Conta</v>
          </cell>
          <cell r="E14" t="str">
            <v>Saldo Atual</v>
          </cell>
        </row>
        <row r="15">
          <cell r="B15" t="str">
            <v>1.0.0.00.00-7</v>
          </cell>
          <cell r="C15" t="str">
            <v/>
          </cell>
          <cell r="D15" t="str">
            <v>CIRCULANTE E REALIZAVEL A LONGO PRAZO</v>
          </cell>
          <cell r="E15">
            <v>258227621.88999999</v>
          </cell>
        </row>
        <row r="16">
          <cell r="B16" t="str">
            <v>1.1.0.00.00-6</v>
          </cell>
          <cell r="C16" t="str">
            <v/>
          </cell>
          <cell r="D16" t="str">
            <v xml:space="preserve">  DISPONIBILIDADES</v>
          </cell>
          <cell r="E16">
            <v>2219816.89</v>
          </cell>
        </row>
        <row r="17">
          <cell r="B17" t="str">
            <v>1.1.1.00.00-9</v>
          </cell>
          <cell r="C17" t="str">
            <v/>
          </cell>
          <cell r="D17" t="str">
            <v xml:space="preserve">     CAIXA</v>
          </cell>
          <cell r="E17">
            <v>2219816.89</v>
          </cell>
        </row>
        <row r="18">
          <cell r="B18" t="str">
            <v>1.1.1.10.00-6</v>
          </cell>
          <cell r="C18" t="str">
            <v/>
          </cell>
          <cell r="D18" t="str">
            <v xml:space="preserve">        CAIXA</v>
          </cell>
          <cell r="E18">
            <v>2219816.89</v>
          </cell>
        </row>
        <row r="19">
          <cell r="B19" t="str">
            <v>1.1.1.10.00.0001-9</v>
          </cell>
          <cell r="C19" t="str">
            <v>11</v>
          </cell>
          <cell r="D19" t="str">
            <v xml:space="preserve">              CAIXA</v>
          </cell>
          <cell r="E19">
            <v>1402751.89</v>
          </cell>
        </row>
        <row r="20">
          <cell r="B20" t="str">
            <v>1.1.1.10.00.0002-6</v>
          </cell>
          <cell r="C20" t="str">
            <v>12</v>
          </cell>
          <cell r="D20" t="str">
            <v xml:space="preserve">              NUMERÁRIO EM TRÂNSITO</v>
          </cell>
          <cell r="E20">
            <v>817065</v>
          </cell>
        </row>
        <row r="21">
          <cell r="B21" t="str">
            <v>1.4.0.00.00-3</v>
          </cell>
          <cell r="C21" t="str">
            <v/>
          </cell>
          <cell r="D21" t="str">
            <v xml:space="preserve">  RELACOES INTERFINANCEIRAS</v>
          </cell>
          <cell r="E21">
            <v>165531998.09</v>
          </cell>
        </row>
        <row r="22">
          <cell r="B22" t="str">
            <v>1.4.5.00.00-8</v>
          </cell>
          <cell r="C22" t="str">
            <v/>
          </cell>
          <cell r="D22" t="str">
            <v xml:space="preserve">     REC. TRANSF P/ BCOS COOP, CONF OU COOP CENTRAIS</v>
          </cell>
          <cell r="E22">
            <v>165531998.09</v>
          </cell>
        </row>
        <row r="23">
          <cell r="B23" t="str">
            <v>1.4.5.10.00-5</v>
          </cell>
          <cell r="C23" t="str">
            <v/>
          </cell>
          <cell r="D23" t="str">
            <v xml:space="preserve">        RECURSOS TRANSFERIDOS - CENTRALIZAÇÃO FINANCEIRA </v>
          </cell>
          <cell r="E23">
            <v>165531998.09</v>
          </cell>
        </row>
        <row r="24">
          <cell r="B24" t="str">
            <v>1.4.5.10.00.0001-6</v>
          </cell>
          <cell r="C24" t="str">
            <v>1620</v>
          </cell>
          <cell r="D24" t="str">
            <v xml:space="preserve">              CENTRALIZAÇÃO FINANCEIRA - COOPERATIVAS</v>
          </cell>
          <cell r="E24">
            <v>165531998.09</v>
          </cell>
        </row>
        <row r="25">
          <cell r="B25" t="str">
            <v>1.6.0.00.00-1</v>
          </cell>
          <cell r="C25" t="str">
            <v/>
          </cell>
          <cell r="D25" t="str">
            <v xml:space="preserve">  OPERACOES DE CREDITO</v>
          </cell>
          <cell r="E25">
            <v>87870897.640000001</v>
          </cell>
        </row>
        <row r="26">
          <cell r="B26" t="str">
            <v>1.6.1.00.00-4</v>
          </cell>
          <cell r="C26" t="str">
            <v/>
          </cell>
          <cell r="D26" t="str">
            <v xml:space="preserve">     EMPRÉSTIMOS E DIREITOS CREDITÓRIOS DESCONTADOS</v>
          </cell>
          <cell r="E26">
            <v>55086470.43</v>
          </cell>
        </row>
        <row r="27">
          <cell r="B27" t="str">
            <v>1.6.1.10.00-1</v>
          </cell>
          <cell r="C27" t="str">
            <v/>
          </cell>
          <cell r="D27" t="str">
            <v xml:space="preserve">        ADIANTAMENTOS A DEPOSITANTES</v>
          </cell>
          <cell r="E27">
            <v>196599.59</v>
          </cell>
        </row>
        <row r="28">
          <cell r="B28" t="str">
            <v>1.6.1.10.00.0001-4</v>
          </cell>
          <cell r="C28" t="str">
            <v>1626</v>
          </cell>
          <cell r="D28" t="str">
            <v xml:space="preserve">              ADIANTAMENTOS A DEPOSITANTES</v>
          </cell>
          <cell r="E28">
            <v>200197.47</v>
          </cell>
        </row>
        <row r="29">
          <cell r="B29" t="str">
            <v>1.6.1.10.00.0002-1</v>
          </cell>
          <cell r="C29" t="str">
            <v>1627</v>
          </cell>
          <cell r="D29" t="str">
            <v xml:space="preserve">              (-) RENDAS APROPRIAR ADIANTAMENTOS A DEPOSITANTES</v>
          </cell>
          <cell r="E29">
            <v>-3597.88</v>
          </cell>
        </row>
        <row r="30">
          <cell r="B30" t="str">
            <v>1.6.1.20.00-8</v>
          </cell>
          <cell r="C30" t="str">
            <v/>
          </cell>
          <cell r="D30" t="str">
            <v xml:space="preserve">        EMPRESTIMOS</v>
          </cell>
          <cell r="E30">
            <v>43924599.520000003</v>
          </cell>
        </row>
        <row r="31">
          <cell r="B31" t="str">
            <v>1.6.1.20.10-1</v>
          </cell>
          <cell r="C31" t="str">
            <v/>
          </cell>
          <cell r="D31" t="str">
            <v xml:space="preserve">           CRÉDITO PESSOAL E CDC</v>
          </cell>
          <cell r="E31">
            <v>17658881.829999998</v>
          </cell>
        </row>
        <row r="32">
          <cell r="B32" t="str">
            <v>1.6.1.20.10.0001-6</v>
          </cell>
          <cell r="C32" t="str">
            <v>11990</v>
          </cell>
          <cell r="D32" t="str">
            <v xml:space="preserve">              CRÉDITO PESSOL E CDC</v>
          </cell>
          <cell r="E32">
            <v>18145124.989999998</v>
          </cell>
        </row>
        <row r="33">
          <cell r="B33" t="str">
            <v>1.6.1.20.10.0002-3</v>
          </cell>
          <cell r="C33" t="str">
            <v>11991</v>
          </cell>
          <cell r="D33" t="str">
            <v xml:space="preserve">              (-) RENDAS A APROPRIAR - CRÉDITO PESSOAL CDC</v>
          </cell>
          <cell r="E33">
            <v>-484013</v>
          </cell>
        </row>
        <row r="34">
          <cell r="B34" t="str">
            <v>1.6.1.20.10.0003-0</v>
          </cell>
          <cell r="C34" t="str">
            <v>11992</v>
          </cell>
          <cell r="D34" t="str">
            <v xml:space="preserve">              (-) JUROS MORA APROP - CRÉDITO PESSOAL CDC</v>
          </cell>
          <cell r="E34">
            <v>-1653.66</v>
          </cell>
        </row>
        <row r="35">
          <cell r="B35" t="str">
            <v>1.6.1.20.10.0004-7</v>
          </cell>
          <cell r="C35" t="str">
            <v>11993</v>
          </cell>
          <cell r="D35" t="str">
            <v xml:space="preserve">              (-) RDAS EFET - VENC + 60 D - CRÉDITO PESSOAL CDC</v>
          </cell>
          <cell r="E35">
            <v>-576.5</v>
          </cell>
        </row>
        <row r="36">
          <cell r="B36" t="str">
            <v>1.6.1.20.30-7</v>
          </cell>
          <cell r="C36" t="str">
            <v/>
          </cell>
          <cell r="D36" t="str">
            <v xml:space="preserve">           CHEQUE ESPECIAL</v>
          </cell>
          <cell r="E36">
            <v>683370.07</v>
          </cell>
        </row>
        <row r="37">
          <cell r="B37" t="str">
            <v>1.6.1.20.30.0001-4</v>
          </cell>
          <cell r="C37" t="str">
            <v>12000</v>
          </cell>
          <cell r="D37" t="str">
            <v xml:space="preserve">              CHEQUE ESPECIAL</v>
          </cell>
          <cell r="E37">
            <v>683974.92</v>
          </cell>
        </row>
        <row r="38">
          <cell r="B38" t="str">
            <v>1.6.1.20.30.0002-1</v>
          </cell>
          <cell r="C38" t="str">
            <v>12001</v>
          </cell>
          <cell r="D38" t="str">
            <v xml:space="preserve">              (-) RENDAS A APROPRIAR - CHEQUE ESPECIAL</v>
          </cell>
          <cell r="E38">
            <v>-604.85</v>
          </cell>
        </row>
        <row r="39">
          <cell r="B39" t="str">
            <v>1.6.1.20.31-4</v>
          </cell>
          <cell r="C39" t="str">
            <v/>
          </cell>
          <cell r="D39" t="str">
            <v xml:space="preserve">           CHEQUE ESPECIAL -  MEI</v>
          </cell>
          <cell r="E39">
            <v>5404.46</v>
          </cell>
        </row>
        <row r="40">
          <cell r="B40" t="str">
            <v>1.6.1.20.31.0001-7</v>
          </cell>
          <cell r="C40" t="str">
            <v>12183</v>
          </cell>
          <cell r="D40" t="str">
            <v xml:space="preserve">              CHEQUE ESPECIAL -  MEI</v>
          </cell>
          <cell r="E40">
            <v>5404.46</v>
          </cell>
        </row>
        <row r="41">
          <cell r="B41" t="str">
            <v>1.6.1.20.35-2</v>
          </cell>
          <cell r="C41" t="str">
            <v/>
          </cell>
          <cell r="D41" t="str">
            <v xml:space="preserve">           CHEQUE ESPECIAL - PESSOA JURÍDICA</v>
          </cell>
          <cell r="E41">
            <v>212139.21</v>
          </cell>
        </row>
        <row r="42">
          <cell r="B42" t="str">
            <v>1.6.1.20.35.0001-9</v>
          </cell>
          <cell r="C42" t="str">
            <v>12185</v>
          </cell>
          <cell r="D42" t="str">
            <v xml:space="preserve">              CHEQUE ESPECIAL -  PESSOA JURÍDICA</v>
          </cell>
          <cell r="E42">
            <v>212139.21</v>
          </cell>
        </row>
        <row r="43">
          <cell r="B43" t="str">
            <v>1.6.1.20.40-0</v>
          </cell>
          <cell r="C43" t="str">
            <v/>
          </cell>
          <cell r="D43" t="str">
            <v xml:space="preserve">           CAPITAL DE GIRO</v>
          </cell>
          <cell r="E43">
            <v>25362106.41</v>
          </cell>
        </row>
        <row r="44">
          <cell r="B44" t="str">
            <v>1.6.1.20.40.0001-3</v>
          </cell>
          <cell r="C44" t="str">
            <v>12002</v>
          </cell>
          <cell r="D44" t="str">
            <v xml:space="preserve">              CAPITAL DE GIRO</v>
          </cell>
          <cell r="E44">
            <v>25744809.789999999</v>
          </cell>
        </row>
        <row r="45">
          <cell r="B45" t="str">
            <v>1.6.1.20.40.0002-0</v>
          </cell>
          <cell r="C45" t="str">
            <v>12003</v>
          </cell>
          <cell r="D45" t="str">
            <v xml:space="preserve">              (-) RENDAS A APROPRIAR - CAPITAL DE GIRO</v>
          </cell>
          <cell r="E45">
            <v>-382169.62</v>
          </cell>
        </row>
        <row r="46">
          <cell r="B46" t="str">
            <v>1.6.1.20.40.0003-7</v>
          </cell>
          <cell r="C46" t="str">
            <v>12004</v>
          </cell>
          <cell r="D46" t="str">
            <v xml:space="preserve">              (-) JUROS MORA APROP - CAPITAL DE GIRO</v>
          </cell>
          <cell r="E46">
            <v>-303.92</v>
          </cell>
        </row>
        <row r="47">
          <cell r="B47" t="str">
            <v>1.6.1.20.40.0004-4</v>
          </cell>
          <cell r="C47" t="str">
            <v>12005</v>
          </cell>
          <cell r="D47" t="str">
            <v xml:space="preserve">              (-) RDAS EFET - VENC + 60 D - CAPITAL DE GIRO</v>
          </cell>
          <cell r="E47">
            <v>-127.96</v>
          </cell>
        </row>
        <row r="48">
          <cell r="B48" t="str">
            <v>1.6.1.20.40.0005-1</v>
          </cell>
          <cell r="C48" t="str">
            <v>12006</v>
          </cell>
          <cell r="D48" t="str">
            <v xml:space="preserve">              (-) GANHOS A AUFERIR - CAPITAL DE GIRO</v>
          </cell>
          <cell r="E48">
            <v>-101.88</v>
          </cell>
        </row>
        <row r="49">
          <cell r="B49" t="str">
            <v>1.6.1.20.99-8</v>
          </cell>
          <cell r="C49" t="str">
            <v/>
          </cell>
          <cell r="D49" t="str">
            <v xml:space="preserve">           OUTROS</v>
          </cell>
          <cell r="E49">
            <v>2697.54</v>
          </cell>
        </row>
        <row r="50">
          <cell r="B50" t="str">
            <v>1.6.1.20.99.0001-5</v>
          </cell>
          <cell r="C50" t="str">
            <v>12015</v>
          </cell>
          <cell r="D50" t="str">
            <v xml:space="preserve">              OUTROS</v>
          </cell>
          <cell r="E50">
            <v>2697.54</v>
          </cell>
        </row>
        <row r="51">
          <cell r="B51" t="str">
            <v>1.6.1.30.00-5</v>
          </cell>
          <cell r="C51" t="str">
            <v/>
          </cell>
          <cell r="D51" t="str">
            <v xml:space="preserve">        DIREITOS CREDITÓRIOS DESCONTADOS</v>
          </cell>
          <cell r="E51">
            <v>10965271.32</v>
          </cell>
        </row>
        <row r="52">
          <cell r="B52" t="str">
            <v>1.6.1.30.10-8</v>
          </cell>
          <cell r="C52" t="str">
            <v/>
          </cell>
          <cell r="D52" t="str">
            <v xml:space="preserve">           TÍTULOS DE CRÉDITO</v>
          </cell>
          <cell r="E52">
            <v>10965271.32</v>
          </cell>
        </row>
        <row r="53">
          <cell r="B53" t="str">
            <v>1.6.1.30.10.0001-9</v>
          </cell>
          <cell r="C53" t="str">
            <v>11407</v>
          </cell>
          <cell r="D53" t="str">
            <v xml:space="preserve">              TÍTULOS DESCONTADOS</v>
          </cell>
          <cell r="E53">
            <v>5946129.9400000004</v>
          </cell>
        </row>
        <row r="54">
          <cell r="B54" t="str">
            <v>1.6.1.30.10.0002-6</v>
          </cell>
          <cell r="C54" t="str">
            <v>11408</v>
          </cell>
          <cell r="D54" t="str">
            <v xml:space="preserve">              (-) RENDAS A APROPRIAR - TÍTULOS DESCONTADOS RPL</v>
          </cell>
          <cell r="E54">
            <v>-54193.15</v>
          </cell>
        </row>
        <row r="55">
          <cell r="B55" t="str">
            <v>1.6.1.30.10.0009-5</v>
          </cell>
          <cell r="C55" t="str">
            <v>11415</v>
          </cell>
          <cell r="D55" t="str">
            <v xml:space="preserve">              CHEQUES DESCONTADOS</v>
          </cell>
          <cell r="E55">
            <v>5140916.34</v>
          </cell>
        </row>
        <row r="56">
          <cell r="B56" t="str">
            <v>1.6.1.30.10.0010-5</v>
          </cell>
          <cell r="C56" t="str">
            <v>11416</v>
          </cell>
          <cell r="D56" t="str">
            <v xml:space="preserve">              (-) RENDAS A APROPRIAR - CHEQUES DESCONTADOS</v>
          </cell>
          <cell r="E56">
            <v>-67581.81</v>
          </cell>
        </row>
        <row r="57">
          <cell r="B57" t="str">
            <v>1.6.2.00.00-7</v>
          </cell>
          <cell r="C57" t="str">
            <v/>
          </cell>
          <cell r="D57" t="str">
            <v xml:space="preserve">     FINANCIAMENTOS</v>
          </cell>
          <cell r="E57">
            <v>15958445.23</v>
          </cell>
        </row>
        <row r="58">
          <cell r="B58" t="str">
            <v>1.6.2.10.00-4</v>
          </cell>
          <cell r="C58" t="str">
            <v/>
          </cell>
          <cell r="D58" t="str">
            <v xml:space="preserve">        FINANCIAMENTOS</v>
          </cell>
          <cell r="E58">
            <v>15958445.23</v>
          </cell>
        </row>
        <row r="59">
          <cell r="B59" t="str">
            <v>1.6.2.10.00.0008-2</v>
          </cell>
          <cell r="C59" t="str">
            <v>1681</v>
          </cell>
          <cell r="D59" t="str">
            <v xml:space="preserve">              FINANCIAMENTOS</v>
          </cell>
          <cell r="E59">
            <v>15958494.17</v>
          </cell>
        </row>
        <row r="60">
          <cell r="B60" t="str">
            <v>1.6.2.10.00.0010-9</v>
          </cell>
          <cell r="C60" t="str">
            <v>1683</v>
          </cell>
          <cell r="D60" t="str">
            <v xml:space="preserve">              (-) JUROS DE MORA A APROPRIAR - FINANCIAMENTOS</v>
          </cell>
          <cell r="E60">
            <v>-15.77</v>
          </cell>
        </row>
        <row r="61">
          <cell r="B61" t="str">
            <v>1.6.2.10.00.0011-6</v>
          </cell>
          <cell r="C61" t="str">
            <v>1684</v>
          </cell>
          <cell r="D61" t="str">
            <v xml:space="preserve">              (-) RDAS A EFET. FIN VENC + 60 DIAS - FINANCIAMENT</v>
          </cell>
          <cell r="E61">
            <v>-33.17</v>
          </cell>
        </row>
        <row r="62">
          <cell r="B62" t="str">
            <v>1.6.3.00.00-0</v>
          </cell>
          <cell r="C62" t="str">
            <v/>
          </cell>
          <cell r="D62" t="str">
            <v xml:space="preserve">     FINANCIAMENTOS RURAIS E AGROINDUSTRIAIS</v>
          </cell>
          <cell r="E62">
            <v>18483516.219999999</v>
          </cell>
        </row>
        <row r="63">
          <cell r="B63" t="str">
            <v>1.6.3.05.00-5</v>
          </cell>
          <cell r="C63" t="str">
            <v/>
          </cell>
          <cell r="D63" t="str">
            <v xml:space="preserve">        FINANCIAMENTOS RURAIS - APLICAÇÕES COM RECURSOS LIVRES</v>
          </cell>
          <cell r="E63">
            <v>18483516.219999999</v>
          </cell>
        </row>
        <row r="64">
          <cell r="B64" t="str">
            <v>1.6.3.05.05-0</v>
          </cell>
          <cell r="C64" t="str">
            <v/>
          </cell>
          <cell r="D64" t="str">
            <v xml:space="preserve">           CUSTEIO - AGRICULTURA</v>
          </cell>
          <cell r="E64">
            <v>507372.03</v>
          </cell>
        </row>
        <row r="65">
          <cell r="B65" t="str">
            <v>1.6.3.05.05.0001-9</v>
          </cell>
          <cell r="C65" t="str">
            <v>11703</v>
          </cell>
          <cell r="D65" t="str">
            <v xml:space="preserve">              CUSTEIO - AGRICULTURA - APLIC. REC. LIVRES</v>
          </cell>
          <cell r="E65">
            <v>507372.03</v>
          </cell>
        </row>
        <row r="66">
          <cell r="B66" t="str">
            <v>1.6.3.05.10-8</v>
          </cell>
          <cell r="C66" t="str">
            <v/>
          </cell>
          <cell r="D66" t="str">
            <v xml:space="preserve">           CUSTEIO - PECUÁRIA</v>
          </cell>
          <cell r="E66">
            <v>11487942.470000001</v>
          </cell>
        </row>
        <row r="67">
          <cell r="B67" t="str">
            <v>1.6.3.05.10.0001-3</v>
          </cell>
          <cell r="C67" t="str">
            <v>11707</v>
          </cell>
          <cell r="D67" t="str">
            <v xml:space="preserve">              CUSTEIO - PECUÁRIA - APLIC. REC. LIVRES</v>
          </cell>
          <cell r="E67">
            <v>11686836.1</v>
          </cell>
        </row>
        <row r="68">
          <cell r="B68" t="str">
            <v>1.6.3.05.10.0002-0</v>
          </cell>
          <cell r="C68" t="str">
            <v>11708</v>
          </cell>
          <cell r="D68" t="str">
            <v xml:space="preserve">              (-) RDAS APROP - CP - APLIC. REC. LIVRES</v>
          </cell>
          <cell r="E68">
            <v>-198893.63</v>
          </cell>
        </row>
        <row r="69">
          <cell r="B69" t="str">
            <v>1.6.3.05.15-3</v>
          </cell>
          <cell r="C69" t="str">
            <v/>
          </cell>
          <cell r="D69" t="str">
            <v xml:space="preserve">           INVESTIMENTO - AGRICULTURA</v>
          </cell>
          <cell r="E69">
            <v>20161.02</v>
          </cell>
        </row>
        <row r="70">
          <cell r="B70" t="str">
            <v>1.6.3.05.15.0001-8</v>
          </cell>
          <cell r="C70" t="str">
            <v>11711</v>
          </cell>
          <cell r="D70" t="str">
            <v xml:space="preserve">              INVESTIMENTO - AGRICULTURA - APLIC. REC. LIVRES</v>
          </cell>
          <cell r="E70">
            <v>20161.02</v>
          </cell>
        </row>
        <row r="71">
          <cell r="B71" t="str">
            <v>1.6.3.05.20-1</v>
          </cell>
          <cell r="C71" t="str">
            <v/>
          </cell>
          <cell r="D71" t="str">
            <v xml:space="preserve">           INVESTIMENTO -  PECUÁRIA</v>
          </cell>
          <cell r="E71">
            <v>6468040.7000000002</v>
          </cell>
        </row>
        <row r="72">
          <cell r="B72" t="str">
            <v>1.6.3.05.20.0001-2</v>
          </cell>
          <cell r="C72" t="str">
            <v>11715</v>
          </cell>
          <cell r="D72" t="str">
            <v xml:space="preserve">              INVESTIMENTO - PECUÁRIA - APLIC. REC. LIVRES</v>
          </cell>
          <cell r="E72">
            <v>6950108.5800000001</v>
          </cell>
        </row>
        <row r="73">
          <cell r="B73" t="str">
            <v>1.6.3.05.20.0002-9</v>
          </cell>
          <cell r="C73" t="str">
            <v>11716</v>
          </cell>
          <cell r="D73" t="str">
            <v xml:space="preserve">              (-) RDAS APROP - IP - APLIC. REC. LIVRES</v>
          </cell>
          <cell r="E73">
            <v>-482067.88</v>
          </cell>
        </row>
        <row r="74">
          <cell r="B74" t="str">
            <v>1.6.9.00.00-8</v>
          </cell>
          <cell r="C74" t="str">
            <v/>
          </cell>
          <cell r="D74" t="str">
            <v xml:space="preserve">     (-) PROVISOES PARA OPERACOES DE CREDITO</v>
          </cell>
          <cell r="E74">
            <v>-1657534.24</v>
          </cell>
        </row>
        <row r="75">
          <cell r="B75" t="str">
            <v>1.6.9.20.00-2</v>
          </cell>
          <cell r="C75" t="str">
            <v/>
          </cell>
          <cell r="D75" t="str">
            <v xml:space="preserve">        (-) PROVISÃO PARA EMPRÉSTIMOS E DIREITOS CREDITÓRIOS DESCONTADOS</v>
          </cell>
          <cell r="E75">
            <v>-1234257.28</v>
          </cell>
        </row>
        <row r="76">
          <cell r="B76" t="str">
            <v>1.6.9.20.00.0001-9</v>
          </cell>
          <cell r="C76" t="str">
            <v>1945</v>
          </cell>
          <cell r="D76" t="str">
            <v xml:space="preserve">              (-) ADIANTAMENTOS A DEPOSITANTES</v>
          </cell>
          <cell r="E76">
            <v>-17957.18</v>
          </cell>
        </row>
        <row r="77">
          <cell r="B77" t="str">
            <v>1.6.9.20.00.0002-6</v>
          </cell>
          <cell r="C77" t="str">
            <v>1946</v>
          </cell>
          <cell r="D77" t="str">
            <v xml:space="preserve">              (-) EMPRÉSTIMOS</v>
          </cell>
          <cell r="E77">
            <v>-1139663.05</v>
          </cell>
        </row>
        <row r="78">
          <cell r="B78" t="str">
            <v>1.6.9.20.00.0003-3</v>
          </cell>
          <cell r="C78" t="str">
            <v>1947</v>
          </cell>
          <cell r="D78" t="str">
            <v xml:space="preserve">              (-) CHEQUE ESPECIAL</v>
          </cell>
          <cell r="E78">
            <v>-26534.87</v>
          </cell>
        </row>
        <row r="79">
          <cell r="B79" t="str">
            <v>1.6.9.20.00.0005-7</v>
          </cell>
          <cell r="C79" t="str">
            <v>1949</v>
          </cell>
          <cell r="D79" t="str">
            <v xml:space="preserve">              (-) TÍTULOS DESCONTADOS</v>
          </cell>
          <cell r="E79">
            <v>-40231.39</v>
          </cell>
        </row>
        <row r="80">
          <cell r="B80" t="str">
            <v>1.6.9.20.00.0007-1</v>
          </cell>
          <cell r="C80" t="str">
            <v>1951</v>
          </cell>
          <cell r="D80" t="str">
            <v xml:space="preserve">              (-) CONTA GARANTIDA</v>
          </cell>
          <cell r="E80">
            <v>-9870.7900000000009</v>
          </cell>
        </row>
        <row r="81">
          <cell r="B81" t="str">
            <v>1.6.9.30.00-9</v>
          </cell>
          <cell r="C81" t="str">
            <v/>
          </cell>
          <cell r="D81" t="str">
            <v xml:space="preserve">        (-) PROVISAO PARA FINANCIAMENTOS</v>
          </cell>
          <cell r="E81">
            <v>-153745.35</v>
          </cell>
        </row>
        <row r="82">
          <cell r="B82" t="str">
            <v>1.6.9.30.00.0003-6</v>
          </cell>
          <cell r="C82" t="str">
            <v>1977</v>
          </cell>
          <cell r="D82" t="str">
            <v xml:space="preserve">              (-) FINANCIAMENTOS</v>
          </cell>
          <cell r="E82">
            <v>-153745.35</v>
          </cell>
        </row>
        <row r="83">
          <cell r="B83" t="str">
            <v>1.6.9.40.00-6</v>
          </cell>
          <cell r="C83" t="str">
            <v/>
          </cell>
          <cell r="D83" t="str">
            <v xml:space="preserve">        (-) PROVISAO PARA FINANC. RURAIS E AGROINDUSTRIAIS</v>
          </cell>
          <cell r="E83">
            <v>-269531.61</v>
          </cell>
        </row>
        <row r="84">
          <cell r="B84" t="str">
            <v>1.6.9.40.00.0026-6</v>
          </cell>
          <cell r="C84" t="str">
            <v>11868</v>
          </cell>
          <cell r="D84" t="str">
            <v xml:space="preserve">              (-) RECURSOS APLICAÇÕES LIVRES</v>
          </cell>
          <cell r="E84">
            <v>-269531.61</v>
          </cell>
        </row>
        <row r="85">
          <cell r="B85" t="str">
            <v>1.8.0.00.00-9</v>
          </cell>
          <cell r="C85" t="str">
            <v/>
          </cell>
          <cell r="D85" t="str">
            <v xml:space="preserve">  OUTROS CREDITOS</v>
          </cell>
          <cell r="E85">
            <v>1460006.9</v>
          </cell>
        </row>
        <row r="86">
          <cell r="B86" t="str">
            <v>1.8.1.00.00-2</v>
          </cell>
          <cell r="C86" t="str">
            <v/>
          </cell>
          <cell r="D86" t="str">
            <v xml:space="preserve">     AVAIS E FIANCAS HONRADOS</v>
          </cell>
          <cell r="E86">
            <v>12889.39</v>
          </cell>
        </row>
        <row r="87">
          <cell r="B87" t="str">
            <v>1.8.1.10.00-9</v>
          </cell>
          <cell r="C87" t="str">
            <v/>
          </cell>
          <cell r="D87" t="str">
            <v xml:space="preserve">        CREDITOS POR AVAIS E FIANCAS HONRADOS</v>
          </cell>
          <cell r="E87">
            <v>12889.39</v>
          </cell>
        </row>
        <row r="88">
          <cell r="B88" t="str">
            <v>1.8.1.10.00.0001-8</v>
          </cell>
          <cell r="C88" t="str">
            <v>11024</v>
          </cell>
          <cell r="D88" t="str">
            <v xml:space="preserve">              CRÉDITO POR AVAIS E FIANÇAS HONRADOS</v>
          </cell>
          <cell r="E88">
            <v>12889.39</v>
          </cell>
        </row>
        <row r="89">
          <cell r="B89" t="str">
            <v>1.8.3.00.00-8</v>
          </cell>
          <cell r="C89" t="str">
            <v/>
          </cell>
          <cell r="D89" t="str">
            <v xml:space="preserve">     RENDAS A RECEBER</v>
          </cell>
          <cell r="E89">
            <v>404831.89</v>
          </cell>
        </row>
        <row r="90">
          <cell r="B90" t="str">
            <v>1.8.3.70.00-7</v>
          </cell>
          <cell r="C90" t="str">
            <v/>
          </cell>
          <cell r="D90" t="str">
            <v xml:space="preserve">        SERVICOS PRESTADOS A RECEBER</v>
          </cell>
          <cell r="E90">
            <v>50819.61</v>
          </cell>
        </row>
        <row r="91">
          <cell r="B91" t="str">
            <v>1.8.3.70.00.0004-5</v>
          </cell>
          <cell r="C91" t="str">
            <v>11031</v>
          </cell>
          <cell r="D91" t="str">
            <v xml:space="preserve">              RENDAS CONVÊNIOS A RECEBER - TRIBUTOS FEDERAIS</v>
          </cell>
          <cell r="E91">
            <v>2515.7600000000002</v>
          </cell>
        </row>
        <row r="92">
          <cell r="B92" t="str">
            <v>1.8.3.70.00.0005-2</v>
          </cell>
          <cell r="C92" t="str">
            <v>11032</v>
          </cell>
          <cell r="D92" t="str">
            <v xml:space="preserve">              RENDAS CONVÊNIOS A RECEBER - TRIBUTOS ESTADUAIS</v>
          </cell>
          <cell r="E92">
            <v>3450.88</v>
          </cell>
        </row>
        <row r="93">
          <cell r="B93" t="str">
            <v>1.8.3.70.00.0006-9</v>
          </cell>
          <cell r="C93" t="str">
            <v>11033</v>
          </cell>
          <cell r="D93" t="str">
            <v xml:space="preserve">              RENDAS CONVÊNIOS A RECEBER - TRIBUTOS MUNICIPAIS</v>
          </cell>
          <cell r="E93">
            <v>285.61</v>
          </cell>
        </row>
        <row r="94">
          <cell r="B94" t="str">
            <v>1.8.3.70.00.0007-6</v>
          </cell>
          <cell r="C94" t="str">
            <v>11034</v>
          </cell>
          <cell r="D94" t="str">
            <v xml:space="preserve">              RENDAS CONVÊNIOS A RECEBER - ENERGIA ELÉTRICA GAS</v>
          </cell>
          <cell r="E94">
            <v>2555.6799999999998</v>
          </cell>
        </row>
        <row r="95">
          <cell r="B95" t="str">
            <v>1.8.3.70.00.0009-0</v>
          </cell>
          <cell r="C95" t="str">
            <v>11036</v>
          </cell>
          <cell r="D95" t="str">
            <v xml:space="preserve">              RENDAS CONVÊNIOS A RECEBER - TELECOMUNICAÇÕES</v>
          </cell>
          <cell r="E95">
            <v>2926.29</v>
          </cell>
        </row>
        <row r="96">
          <cell r="B96" t="str">
            <v>1.8.3.70.00.0013-1</v>
          </cell>
          <cell r="C96" t="str">
            <v>11040</v>
          </cell>
          <cell r="D96" t="str">
            <v xml:space="preserve">              RENDAS CONVÊNIOS A RECEBER - FGTS</v>
          </cell>
          <cell r="E96">
            <v>3076.54</v>
          </cell>
        </row>
        <row r="97">
          <cell r="B97" t="str">
            <v>1.8.3.70.00.0014-8</v>
          </cell>
          <cell r="C97" t="str">
            <v>11041</v>
          </cell>
          <cell r="D97" t="str">
            <v xml:space="preserve">              RENDAS CONVÊNIOS A RECEBER - SEGUROS</v>
          </cell>
          <cell r="E97">
            <v>1956.28</v>
          </cell>
        </row>
        <row r="98">
          <cell r="B98" t="str">
            <v>1.8.3.70.00.0015-5</v>
          </cell>
          <cell r="C98" t="str">
            <v>11042</v>
          </cell>
          <cell r="D98" t="str">
            <v xml:space="preserve">              RENDAS CONVÊNIOS A RECEBER - MULTAS DE TRÂNSITO</v>
          </cell>
          <cell r="E98">
            <v>8771.5300000000007</v>
          </cell>
        </row>
        <row r="99">
          <cell r="B99" t="str">
            <v>1.8.3.70.00.0016-2</v>
          </cell>
          <cell r="C99" t="str">
            <v>11043</v>
          </cell>
          <cell r="D99" t="str">
            <v xml:space="preserve">              RENDAS CONVÊNIOS A RECEBER - DEMAIS EMPRESAS</v>
          </cell>
          <cell r="E99">
            <v>160.30000000000001</v>
          </cell>
        </row>
        <row r="100">
          <cell r="B100" t="str">
            <v>1.8.3.70.00.0017-9</v>
          </cell>
          <cell r="C100" t="str">
            <v>11338</v>
          </cell>
          <cell r="D100" t="str">
            <v xml:space="preserve">              RENDAS A RECEBER - CARTÕES</v>
          </cell>
          <cell r="E100">
            <v>25120.74</v>
          </cell>
        </row>
        <row r="101">
          <cell r="B101" t="str">
            <v>1.8.3.90.00-1</v>
          </cell>
          <cell r="C101" t="str">
            <v/>
          </cell>
          <cell r="D101" t="str">
            <v xml:space="preserve">        OUTRAS RENDAS A RECEBER</v>
          </cell>
          <cell r="E101">
            <v>354012.28</v>
          </cell>
        </row>
        <row r="102">
          <cell r="B102" t="str">
            <v>1.8.3.90.00.0001-0</v>
          </cell>
          <cell r="C102" t="str">
            <v>11044</v>
          </cell>
          <cell r="D102" t="str">
            <v xml:space="preserve">              CENTRALIZAÇÃO FINANCEIRA</v>
          </cell>
          <cell r="E102">
            <v>351158.21</v>
          </cell>
        </row>
        <row r="103">
          <cell r="B103" t="str">
            <v>1.8.3.90.00.0007-2</v>
          </cell>
          <cell r="C103" t="str">
            <v>11050</v>
          </cell>
          <cell r="D103" t="str">
            <v xml:space="preserve">              RENDAS CONVÊNIOS A RECEBER - INSS</v>
          </cell>
          <cell r="E103">
            <v>2854.07</v>
          </cell>
        </row>
        <row r="104">
          <cell r="B104" t="str">
            <v>1.8.8.00.00-3</v>
          </cell>
          <cell r="C104" t="str">
            <v/>
          </cell>
          <cell r="D104" t="str">
            <v xml:space="preserve">     DIVERSOS</v>
          </cell>
          <cell r="E104">
            <v>1048512.78</v>
          </cell>
        </row>
        <row r="105">
          <cell r="B105" t="str">
            <v>1.8.8.03.00-0</v>
          </cell>
          <cell r="C105" t="str">
            <v/>
          </cell>
          <cell r="D105" t="str">
            <v xml:space="preserve">        ADIANTAMENTOS E ANTECIPACOES SALARIAIS</v>
          </cell>
          <cell r="E105">
            <v>41204.370000000003</v>
          </cell>
        </row>
        <row r="106">
          <cell r="B106" t="str">
            <v>1.8.8.03.00.0001-9</v>
          </cell>
          <cell r="C106" t="str">
            <v>11070</v>
          </cell>
          <cell r="D106" t="str">
            <v xml:space="preserve">              ADIANTAMENTO DE SALÁRIOS</v>
          </cell>
          <cell r="E106">
            <v>16</v>
          </cell>
        </row>
        <row r="107">
          <cell r="B107" t="str">
            <v>1.8.8.03.00.0002-6</v>
          </cell>
          <cell r="C107" t="str">
            <v>11071</v>
          </cell>
          <cell r="D107" t="str">
            <v xml:space="preserve">              ADIANTAMENTO DE 13º SALÁRIO</v>
          </cell>
          <cell r="E107">
            <v>32362.86</v>
          </cell>
        </row>
        <row r="108">
          <cell r="B108" t="str">
            <v>1.8.8.03.00.0004-0</v>
          </cell>
          <cell r="C108" t="str">
            <v>11073</v>
          </cell>
          <cell r="D108" t="str">
            <v xml:space="preserve">              ADIANTAMENTO DE FÉRIAS</v>
          </cell>
          <cell r="E108">
            <v>8825.51</v>
          </cell>
        </row>
        <row r="109">
          <cell r="B109" t="str">
            <v>1.8.8.40.00-1</v>
          </cell>
          <cell r="C109" t="str">
            <v/>
          </cell>
          <cell r="D109" t="str">
            <v xml:space="preserve">        DEVEDORES POR DEPOSITOS EM GARANTIA</v>
          </cell>
          <cell r="E109">
            <v>929847.46</v>
          </cell>
        </row>
        <row r="110">
          <cell r="B110" t="str">
            <v>1.8.8.40.05-6</v>
          </cell>
          <cell r="C110" t="str">
            <v/>
          </cell>
          <cell r="D110" t="str">
            <v xml:space="preserve">           PARA INTERPOSICAO DE RECURSOS FISCAIS LEI 9.703/98</v>
          </cell>
          <cell r="E110">
            <v>929847.46</v>
          </cell>
        </row>
        <row r="111">
          <cell r="B111" t="str">
            <v>1.8.8.40.05.0001-5</v>
          </cell>
          <cell r="C111" t="str">
            <v>11106</v>
          </cell>
          <cell r="D111" t="str">
            <v xml:space="preserve">              PARA INTERPOSIÇÃO DE RECURSOS FISCAIS-LEI 9703/98</v>
          </cell>
          <cell r="E111">
            <v>625162.80000000005</v>
          </cell>
        </row>
        <row r="112">
          <cell r="B112" t="str">
            <v>1.8.8.40.05.0007-7</v>
          </cell>
          <cell r="C112" t="str">
            <v>11112</v>
          </cell>
          <cell r="D112" t="str">
            <v xml:space="preserve">              PIS FOLHA - DEPÓSITO JUDICIAL</v>
          </cell>
          <cell r="E112">
            <v>304684.65999999997</v>
          </cell>
        </row>
        <row r="113">
          <cell r="B113" t="str">
            <v>1.8.8.80.00-9</v>
          </cell>
          <cell r="C113" t="str">
            <v/>
          </cell>
          <cell r="D113" t="str">
            <v xml:space="preserve">        TÍTULOS E CRÉDITOS A RECEBER</v>
          </cell>
          <cell r="E113">
            <v>69863.820000000007</v>
          </cell>
        </row>
        <row r="114">
          <cell r="B114" t="str">
            <v>1.8.8.80.20-5</v>
          </cell>
          <cell r="C114" t="str">
            <v/>
          </cell>
          <cell r="D114" t="str">
            <v xml:space="preserve">           SEM CARACTERÍSTICA DE CONCESSÃO DE CRÉDITO</v>
          </cell>
          <cell r="E114">
            <v>69863.820000000007</v>
          </cell>
        </row>
        <row r="115">
          <cell r="B115" t="str">
            <v>1.8.8.80.20.0011-3</v>
          </cell>
          <cell r="C115" t="str">
            <v>11199</v>
          </cell>
          <cell r="D115" t="str">
            <v xml:space="preserve">              VALORES A RECEBER - TARIFAS</v>
          </cell>
          <cell r="E115">
            <v>69863.820000000007</v>
          </cell>
        </row>
        <row r="116">
          <cell r="B116" t="str">
            <v>1.8.8.92.00-4</v>
          </cell>
          <cell r="C116" t="str">
            <v/>
          </cell>
          <cell r="D116" t="str">
            <v xml:space="preserve">        DEVEDORES DIVERSOS - PAIS</v>
          </cell>
          <cell r="E116">
            <v>7597.13</v>
          </cell>
        </row>
        <row r="117">
          <cell r="B117" t="str">
            <v>1.8.8.92.00.0005-7</v>
          </cell>
          <cell r="C117" t="str">
            <v>11205</v>
          </cell>
          <cell r="D117" t="str">
            <v xml:space="preserve">              DIFERENÇA DE CAIXA</v>
          </cell>
          <cell r="E117">
            <v>189.4</v>
          </cell>
        </row>
        <row r="118">
          <cell r="B118" t="str">
            <v>1.8.8.92.00.0006-4</v>
          </cell>
          <cell r="C118" t="str">
            <v>11206</v>
          </cell>
          <cell r="D118" t="str">
            <v xml:space="preserve">              PENDÊNCIAS A REGULARIZAR</v>
          </cell>
          <cell r="E118">
            <v>1250.24</v>
          </cell>
        </row>
        <row r="119">
          <cell r="B119" t="str">
            <v>1.8.8.92.00.0016-7</v>
          </cell>
          <cell r="C119" t="str">
            <v>11216</v>
          </cell>
          <cell r="D119" t="str">
            <v xml:space="preserve">              PENDÊNCIAS A REGULARIZAR - BANCOOB</v>
          </cell>
          <cell r="E119">
            <v>6157.49</v>
          </cell>
        </row>
        <row r="120">
          <cell r="B120" t="str">
            <v>1.8.9.00.00-6</v>
          </cell>
          <cell r="C120" t="str">
            <v/>
          </cell>
          <cell r="D120" t="str">
            <v xml:space="preserve">     (-) PROVISOES PARA OUTROS CREDITOS</v>
          </cell>
          <cell r="E120">
            <v>-6227.16</v>
          </cell>
        </row>
        <row r="121">
          <cell r="B121" t="str">
            <v>1.8.9.99.00-0</v>
          </cell>
          <cell r="C121" t="str">
            <v/>
          </cell>
          <cell r="D121" t="str">
            <v xml:space="preserve">        (-) PROVISÃO P/OUTROS CRÉDITOS LIQUIDAÇÃO DUVIDOSA</v>
          </cell>
          <cell r="E121">
            <v>-6227.16</v>
          </cell>
        </row>
        <row r="122">
          <cell r="B122" t="str">
            <v>1.8.9.99.10-3</v>
          </cell>
          <cell r="C122" t="str">
            <v/>
          </cell>
          <cell r="D122" t="str">
            <v xml:space="preserve">           COM CARACTERÍSTICAS DE CONCESSÃO DE CRÉDITO</v>
          </cell>
          <cell r="E122">
            <v>-6227.16</v>
          </cell>
        </row>
        <row r="123">
          <cell r="B123" t="str">
            <v>1.8.9.99.10.0002-3</v>
          </cell>
          <cell r="C123" t="str">
            <v>11302</v>
          </cell>
          <cell r="D123" t="str">
            <v xml:space="preserve">              (-) AVAIS E FIANÇAS HONRADOS</v>
          </cell>
          <cell r="E123">
            <v>-6227.16</v>
          </cell>
        </row>
        <row r="124">
          <cell r="B124" t="str">
            <v>1.9.0.00.00-8</v>
          </cell>
          <cell r="C124" t="str">
            <v/>
          </cell>
          <cell r="D124" t="str">
            <v xml:space="preserve">  OUTROS VALORES E BENS</v>
          </cell>
          <cell r="E124">
            <v>1144902.3700000001</v>
          </cell>
        </row>
        <row r="125">
          <cell r="B125" t="str">
            <v>1.9.8.00.00-2</v>
          </cell>
          <cell r="C125" t="str">
            <v/>
          </cell>
          <cell r="D125" t="str">
            <v xml:space="preserve">     OUTROS VALORES E BENS</v>
          </cell>
          <cell r="E125">
            <v>1055029.54</v>
          </cell>
        </row>
        <row r="126">
          <cell r="B126" t="str">
            <v>1.9.8.10.00-9</v>
          </cell>
          <cell r="C126" t="str">
            <v/>
          </cell>
          <cell r="D126" t="str">
            <v xml:space="preserve">        BENS NAO DE USO PROPRIO</v>
          </cell>
          <cell r="E126">
            <v>1054525.54</v>
          </cell>
        </row>
        <row r="127">
          <cell r="B127" t="str">
            <v>1.9.8.10.10-2</v>
          </cell>
          <cell r="C127" t="str">
            <v/>
          </cell>
          <cell r="D127" t="str">
            <v xml:space="preserve">           IMOVEIS</v>
          </cell>
          <cell r="E127">
            <v>1054525.54</v>
          </cell>
        </row>
        <row r="128">
          <cell r="B128" t="str">
            <v>1.9.8.10.10.0001-7</v>
          </cell>
          <cell r="C128" t="str">
            <v>11305</v>
          </cell>
          <cell r="D128" t="str">
            <v xml:space="preserve">              IMÓVEIS</v>
          </cell>
          <cell r="E128">
            <v>1139736.8700000001</v>
          </cell>
        </row>
        <row r="129">
          <cell r="B129" t="str">
            <v>1.9.8.10.10.0002-4</v>
          </cell>
          <cell r="C129" t="str">
            <v>11336</v>
          </cell>
          <cell r="D129" t="str">
            <v xml:space="preserve">              (-) IMÓVEIS</v>
          </cell>
          <cell r="E129">
            <v>-85211.33</v>
          </cell>
        </row>
        <row r="130">
          <cell r="B130" t="str">
            <v>1.9.8.40.00-0</v>
          </cell>
          <cell r="C130" t="str">
            <v/>
          </cell>
          <cell r="D130" t="str">
            <v xml:space="preserve">        MATERIAL EM ESTOQUE</v>
          </cell>
          <cell r="E130">
            <v>504</v>
          </cell>
        </row>
        <row r="131">
          <cell r="B131" t="str">
            <v>1.9.8.40.00.0003-1</v>
          </cell>
          <cell r="C131" t="str">
            <v>11896</v>
          </cell>
          <cell r="D131" t="str">
            <v xml:space="preserve">              ESTOQUE DE CARTÕES PROVISÓRIOS</v>
          </cell>
          <cell r="E131">
            <v>504</v>
          </cell>
        </row>
        <row r="132">
          <cell r="B132" t="str">
            <v>1.9.9.00.00-5</v>
          </cell>
          <cell r="C132" t="str">
            <v/>
          </cell>
          <cell r="D132" t="str">
            <v xml:space="preserve">     DESPESAS ANTECIPADAS</v>
          </cell>
          <cell r="E132">
            <v>89872.83</v>
          </cell>
        </row>
        <row r="133">
          <cell r="B133" t="str">
            <v>1.9.9.10.00-2</v>
          </cell>
          <cell r="C133" t="str">
            <v/>
          </cell>
          <cell r="D133" t="str">
            <v xml:space="preserve">        DESPESAS ANTECIPADAS</v>
          </cell>
          <cell r="E133">
            <v>89872.83</v>
          </cell>
        </row>
        <row r="134">
          <cell r="B134" t="str">
            <v>1.9.9.10.00.0001-7</v>
          </cell>
          <cell r="C134" t="str">
            <v>11315</v>
          </cell>
          <cell r="D134" t="str">
            <v xml:space="preserve">              PRÊMIOS DE SEGUROS</v>
          </cell>
          <cell r="E134">
            <v>10094.790000000001</v>
          </cell>
        </row>
        <row r="135">
          <cell r="B135" t="str">
            <v>1.9.9.10.00.0003-1</v>
          </cell>
          <cell r="C135" t="str">
            <v>11317</v>
          </cell>
          <cell r="D135" t="str">
            <v xml:space="preserve">              ASSINATURA DE PERIÓDICOS</v>
          </cell>
          <cell r="E135">
            <v>1121.0999999999999</v>
          </cell>
        </row>
        <row r="136">
          <cell r="B136" t="str">
            <v>1.9.9.10.00.0006-2</v>
          </cell>
          <cell r="C136" t="str">
            <v>11320</v>
          </cell>
          <cell r="D136" t="str">
            <v xml:space="preserve">              CONTRIBUIÇÃO SINDICAL PATRONAL</v>
          </cell>
          <cell r="E136">
            <v>37764.44</v>
          </cell>
        </row>
        <row r="137">
          <cell r="B137" t="str">
            <v>1.9.9.10.00.9999-4</v>
          </cell>
          <cell r="C137" t="str">
            <v>11326</v>
          </cell>
          <cell r="D137" t="str">
            <v xml:space="preserve">              OUTROS</v>
          </cell>
          <cell r="E137">
            <v>40892.5</v>
          </cell>
        </row>
        <row r="138">
          <cell r="B138" t="str">
            <v>2.0.0.00.00-4</v>
          </cell>
          <cell r="C138" t="str">
            <v/>
          </cell>
          <cell r="D138" t="str">
            <v>PERMANENTE</v>
          </cell>
          <cell r="E138">
            <v>10760189.49</v>
          </cell>
        </row>
        <row r="139">
          <cell r="B139" t="str">
            <v>2.1.0.00.00-3</v>
          </cell>
          <cell r="C139" t="str">
            <v/>
          </cell>
          <cell r="D139" t="str">
            <v xml:space="preserve">  INVESTIMENTOS</v>
          </cell>
          <cell r="E139">
            <v>3768416.9</v>
          </cell>
        </row>
        <row r="140">
          <cell r="B140" t="str">
            <v>2.1.5.00.00-8</v>
          </cell>
          <cell r="C140" t="str">
            <v/>
          </cell>
          <cell r="D140" t="str">
            <v xml:space="preserve">     ACOES E COTAS</v>
          </cell>
          <cell r="E140">
            <v>3768416.9</v>
          </cell>
        </row>
        <row r="141">
          <cell r="B141" t="str">
            <v>2.1.5.30.00-9</v>
          </cell>
          <cell r="C141" t="str">
            <v/>
          </cell>
          <cell r="D141" t="str">
            <v xml:space="preserve">        PARTICIPAÇÕES DE COOPERATIVAS</v>
          </cell>
          <cell r="E141">
            <v>3768416.9</v>
          </cell>
        </row>
        <row r="142">
          <cell r="B142" t="str">
            <v>2.1.5.30.05-4</v>
          </cell>
          <cell r="C142" t="str">
            <v/>
          </cell>
          <cell r="D142" t="str">
            <v xml:space="preserve">           PARTICIPAÇÃO EM COOPERATIVA CENTRAL DE CRÉDITO</v>
          </cell>
          <cell r="E142">
            <v>3554798</v>
          </cell>
        </row>
        <row r="143">
          <cell r="B143" t="str">
            <v>2.1.5.30.05.0001-9</v>
          </cell>
          <cell r="C143" t="str">
            <v>235</v>
          </cell>
          <cell r="D143" t="str">
            <v xml:space="preserve">              PARTICIPAÇÕES EM COOPERATIVA CENTRAL DE CRÉDITO</v>
          </cell>
          <cell r="E143">
            <v>3554798</v>
          </cell>
        </row>
        <row r="144">
          <cell r="B144" t="str">
            <v>2.1.5.30.10-2</v>
          </cell>
          <cell r="C144" t="str">
            <v/>
          </cell>
          <cell r="D144" t="str">
            <v xml:space="preserve">           PARTIC.EM INST.FINAC.CONTROLADA POR COOP. CRÉDITO</v>
          </cell>
          <cell r="E144">
            <v>213618.9</v>
          </cell>
        </row>
        <row r="145">
          <cell r="B145" t="str">
            <v>2.1.5.30.10.0001-3</v>
          </cell>
          <cell r="C145" t="str">
            <v>236</v>
          </cell>
          <cell r="D145" t="str">
            <v xml:space="preserve">              PARTICIPAÇÕES INST FINANC CONTROLADA COOP CRÉDITO</v>
          </cell>
          <cell r="E145">
            <v>213618.9</v>
          </cell>
        </row>
        <row r="146">
          <cell r="B146" t="str">
            <v>2.2.0.00.00-2</v>
          </cell>
          <cell r="C146" t="str">
            <v/>
          </cell>
          <cell r="D146" t="str">
            <v xml:space="preserve">  IMOBILIZADO DE USO</v>
          </cell>
          <cell r="E146">
            <v>6906606.4299999997</v>
          </cell>
        </row>
        <row r="147">
          <cell r="B147" t="str">
            <v>2.2.5.00.00-7</v>
          </cell>
          <cell r="C147" t="str">
            <v/>
          </cell>
          <cell r="D147" t="str">
            <v xml:space="preserve">     ATIVO IMOBILIZADO DE USO</v>
          </cell>
          <cell r="E147">
            <v>6906606.4299999997</v>
          </cell>
        </row>
        <row r="148">
          <cell r="B148" t="str">
            <v>2.2.5.30.00-8</v>
          </cell>
          <cell r="C148" t="str">
            <v/>
          </cell>
          <cell r="D148" t="str">
            <v xml:space="preserve">        MÓVEIS E EQUIPAMENTOS</v>
          </cell>
          <cell r="E148">
            <v>1724787.31</v>
          </cell>
        </row>
        <row r="149">
          <cell r="B149" t="str">
            <v>2.2.5.30.10-1</v>
          </cell>
          <cell r="C149" t="str">
            <v/>
          </cell>
          <cell r="D149" t="str">
            <v xml:space="preserve">           MOBILIÁRIO</v>
          </cell>
          <cell r="E149">
            <v>715658.13</v>
          </cell>
        </row>
        <row r="150">
          <cell r="B150" t="str">
            <v>2.2.5.30.10.0001-0</v>
          </cell>
          <cell r="C150" t="str">
            <v>2359</v>
          </cell>
          <cell r="D150" t="str">
            <v xml:space="preserve">              MOBILIÁRIOS</v>
          </cell>
          <cell r="E150">
            <v>454089.87</v>
          </cell>
        </row>
        <row r="151">
          <cell r="B151" t="str">
            <v>2.2.5.30.10.0002-7</v>
          </cell>
          <cell r="C151" t="str">
            <v>2361</v>
          </cell>
          <cell r="D151" t="str">
            <v xml:space="preserve">              MÁQUINAS</v>
          </cell>
          <cell r="E151">
            <v>143146.07</v>
          </cell>
        </row>
        <row r="152">
          <cell r="B152" t="str">
            <v>2.2.5.30.10.0003-4</v>
          </cell>
          <cell r="C152" t="str">
            <v>2360</v>
          </cell>
          <cell r="D152" t="str">
            <v xml:space="preserve">              APARELHOS DE REFRIGERAÇÃO</v>
          </cell>
          <cell r="E152">
            <v>118422.19</v>
          </cell>
        </row>
        <row r="153">
          <cell r="B153" t="str">
            <v>2.2.5.30.20-4</v>
          </cell>
          <cell r="C153" t="str">
            <v/>
          </cell>
          <cell r="D153" t="str">
            <v xml:space="preserve">           EQUIPAMENTOS DE PROCESSAMENTO DE DADOS</v>
          </cell>
          <cell r="E153">
            <v>964168.18</v>
          </cell>
        </row>
        <row r="154">
          <cell r="B154" t="str">
            <v>2.2.5.30.20.0001-9</v>
          </cell>
          <cell r="C154" t="str">
            <v>2369</v>
          </cell>
          <cell r="D154" t="str">
            <v xml:space="preserve">              EQUIPAMENTOS DE PROCESSAMENTO DE DADOS</v>
          </cell>
          <cell r="E154">
            <v>964168.18</v>
          </cell>
        </row>
        <row r="155">
          <cell r="B155" t="str">
            <v>2.2.5.30.30-7</v>
          </cell>
          <cell r="C155" t="str">
            <v/>
          </cell>
          <cell r="D155" t="str">
            <v xml:space="preserve">           EQUIPAMENTOS DE COMUNICAÇÃO E DE SEGURANÇA</v>
          </cell>
          <cell r="E155">
            <v>44961</v>
          </cell>
        </row>
        <row r="156">
          <cell r="B156" t="str">
            <v>2.2.5.30.30.0005-6</v>
          </cell>
          <cell r="C156" t="str">
            <v>2374</v>
          </cell>
          <cell r="D156" t="str">
            <v xml:space="preserve">              EQUIPAMENTOS DE COMUNICAÇÃO</v>
          </cell>
          <cell r="E156">
            <v>44961</v>
          </cell>
        </row>
        <row r="157">
          <cell r="B157" t="str">
            <v>2.2.5.40.00-5</v>
          </cell>
          <cell r="C157" t="str">
            <v/>
          </cell>
          <cell r="D157" t="str">
            <v xml:space="preserve">        VEÍCULOS</v>
          </cell>
          <cell r="E157">
            <v>79488.820000000007</v>
          </cell>
        </row>
        <row r="158">
          <cell r="B158" t="str">
            <v>2.2.5.40.00.0001-4</v>
          </cell>
          <cell r="C158" t="str">
            <v>2375</v>
          </cell>
          <cell r="D158" t="str">
            <v xml:space="preserve">              VEÍCULOS</v>
          </cell>
          <cell r="E158">
            <v>79488.820000000007</v>
          </cell>
        </row>
        <row r="159">
          <cell r="B159" t="str">
            <v>2.2.5.60.00-9</v>
          </cell>
          <cell r="C159" t="str">
            <v/>
          </cell>
          <cell r="D159" t="str">
            <v xml:space="preserve">        IMÓVEIS</v>
          </cell>
          <cell r="E159">
            <v>6664525.4199999999</v>
          </cell>
        </row>
        <row r="160">
          <cell r="B160" t="str">
            <v>2.2.5.60.10-2</v>
          </cell>
          <cell r="C160" t="str">
            <v/>
          </cell>
          <cell r="D160" t="str">
            <v xml:space="preserve">           TERRENOS</v>
          </cell>
          <cell r="E160">
            <v>2897635.94</v>
          </cell>
        </row>
        <row r="161">
          <cell r="B161" t="str">
            <v>2.2.5.60.10.0001-9</v>
          </cell>
          <cell r="C161" t="str">
            <v>2352</v>
          </cell>
          <cell r="D161" t="str">
            <v xml:space="preserve">              TERRENOS</v>
          </cell>
          <cell r="E161">
            <v>2897635.94</v>
          </cell>
        </row>
        <row r="162">
          <cell r="B162" t="str">
            <v>2.2.5.60.20-5</v>
          </cell>
          <cell r="C162" t="str">
            <v/>
          </cell>
          <cell r="D162" t="str">
            <v xml:space="preserve">           EDIFICAÇÕES</v>
          </cell>
          <cell r="E162">
            <v>3766889.48</v>
          </cell>
        </row>
        <row r="163">
          <cell r="B163" t="str">
            <v>2.2.5.60.20.0001-8</v>
          </cell>
          <cell r="C163" t="str">
            <v>2354</v>
          </cell>
          <cell r="D163" t="str">
            <v xml:space="preserve">              EDIFICAÇÕES</v>
          </cell>
          <cell r="E163">
            <v>3766889.48</v>
          </cell>
        </row>
        <row r="164">
          <cell r="B164" t="str">
            <v>2.2.5.99.00-1</v>
          </cell>
          <cell r="C164" t="str">
            <v/>
          </cell>
          <cell r="D164" t="str">
            <v xml:space="preserve">        (-) DEPRECIAÇÃO ACUMULADA DE ATIVO IMOBILIZADO DE USO</v>
          </cell>
          <cell r="E164">
            <v>-1562195.12</v>
          </cell>
        </row>
        <row r="165">
          <cell r="B165" t="str">
            <v>2.2.5.99.30-0</v>
          </cell>
          <cell r="C165" t="str">
            <v/>
          </cell>
          <cell r="D165" t="str">
            <v xml:space="preserve">           (-) MÓVEIS E EQUIPAMENTOS</v>
          </cell>
          <cell r="E165">
            <v>-1005667.87</v>
          </cell>
        </row>
        <row r="166">
          <cell r="B166" t="str">
            <v>2.2.5.99.30.0001-9</v>
          </cell>
          <cell r="C166" t="str">
            <v>2366</v>
          </cell>
          <cell r="D166" t="str">
            <v xml:space="preserve">              (-) DEPRECIAÇÃO ACUM. DE MOBILIÁRIOS</v>
          </cell>
          <cell r="E166">
            <v>-218924.46</v>
          </cell>
        </row>
        <row r="167">
          <cell r="B167" t="str">
            <v>2.2.5.99.30.0002-6</v>
          </cell>
          <cell r="C167" t="str">
            <v>2365</v>
          </cell>
          <cell r="D167" t="str">
            <v xml:space="preserve">              (-) DEPRECIAÇÃO ACUM. DE MÁQUINAS</v>
          </cell>
          <cell r="E167">
            <v>-43764.959999999999</v>
          </cell>
        </row>
        <row r="168">
          <cell r="B168" t="str">
            <v>2.2.5.99.30.0003-3</v>
          </cell>
          <cell r="C168" t="str">
            <v>2364</v>
          </cell>
          <cell r="D168" t="str">
            <v xml:space="preserve">              (-) DEPRECIAÇÃO ACUM. DE APARELHOS REFRIGERAÇÃO</v>
          </cell>
          <cell r="E168">
            <v>-102143.72</v>
          </cell>
        </row>
        <row r="169">
          <cell r="B169" t="str">
            <v>2.2.5.99.30.0004-0</v>
          </cell>
          <cell r="C169" t="str">
            <v>2386</v>
          </cell>
          <cell r="D169" t="str">
            <v xml:space="preserve">              (-) DEPRECIAÇÃO ACUM. DE EQUIPAMENTOS PROC. DADOS</v>
          </cell>
          <cell r="E169">
            <v>-616054.27</v>
          </cell>
        </row>
        <row r="170">
          <cell r="B170" t="str">
            <v>2.2.5.99.30.0010-5</v>
          </cell>
          <cell r="C170" t="str">
            <v>2391</v>
          </cell>
          <cell r="D170" t="str">
            <v xml:space="preserve">              (-) DEPRECIAÇÃO ACUM. EQUIPAMENTOS DE COMUNICAÇÃO</v>
          </cell>
          <cell r="E170">
            <v>-24780.46</v>
          </cell>
        </row>
        <row r="171">
          <cell r="B171" t="str">
            <v>2.2.5.99.40-3</v>
          </cell>
          <cell r="C171" t="str">
            <v/>
          </cell>
          <cell r="D171" t="str">
            <v xml:space="preserve">           (-) VEÍCULOS</v>
          </cell>
          <cell r="E171">
            <v>-79488.820000000007</v>
          </cell>
        </row>
        <row r="172">
          <cell r="B172" t="str">
            <v>2.2.5.99.40.0001-8</v>
          </cell>
          <cell r="C172" t="str">
            <v>2383</v>
          </cell>
          <cell r="D172" t="str">
            <v xml:space="preserve">              (-) DEPRECIAÇÃO ACUM. DE VEÍCULOS</v>
          </cell>
          <cell r="E172">
            <v>-79488.820000000007</v>
          </cell>
        </row>
        <row r="173">
          <cell r="B173" t="str">
            <v>2.2.5.99.60-9</v>
          </cell>
          <cell r="C173" t="str">
            <v/>
          </cell>
          <cell r="D173" t="str">
            <v xml:space="preserve">           (-) IMÓVEIS - EDIFICAÇÕES</v>
          </cell>
          <cell r="E173">
            <v>-477038.43</v>
          </cell>
        </row>
        <row r="174">
          <cell r="B174" t="str">
            <v>2.2.5.99.60.0001-6</v>
          </cell>
          <cell r="C174" t="str">
            <v>2356</v>
          </cell>
          <cell r="D174" t="str">
            <v xml:space="preserve">              (-) DEPRECIAÇÃO ACUM. DE EDIFICAÇÕES</v>
          </cell>
          <cell r="E174">
            <v>-477038.43</v>
          </cell>
        </row>
        <row r="175">
          <cell r="B175" t="str">
            <v>2.5.0.00.00-9</v>
          </cell>
          <cell r="C175" t="str">
            <v/>
          </cell>
          <cell r="D175" t="str">
            <v xml:space="preserve">  INTANGIVEL</v>
          </cell>
          <cell r="E175">
            <v>85166.16</v>
          </cell>
        </row>
        <row r="176">
          <cell r="B176" t="str">
            <v>2.5.1.00.00-2</v>
          </cell>
          <cell r="C176" t="str">
            <v/>
          </cell>
          <cell r="D176" t="str">
            <v xml:space="preserve">     ATIVOS INTANGIVEIS</v>
          </cell>
          <cell r="E176">
            <v>85166.16</v>
          </cell>
        </row>
        <row r="177">
          <cell r="B177" t="str">
            <v>2.5.1.15.00-4</v>
          </cell>
          <cell r="C177" t="str">
            <v/>
          </cell>
          <cell r="D177" t="str">
            <v xml:space="preserve">        SISTEMAS DE PROCESSAMENTO DE DADOS</v>
          </cell>
          <cell r="E177">
            <v>186355.07</v>
          </cell>
        </row>
        <row r="178">
          <cell r="B178" t="str">
            <v>2.5.1.15.10-7</v>
          </cell>
          <cell r="C178" t="str">
            <v/>
          </cell>
          <cell r="D178" t="str">
            <v xml:space="preserve">           ADQUIRIDOS</v>
          </cell>
          <cell r="E178">
            <v>186355.07</v>
          </cell>
        </row>
        <row r="179">
          <cell r="B179" t="str">
            <v>2.5.1.15.10.0001-4</v>
          </cell>
          <cell r="C179" t="str">
            <v>2320</v>
          </cell>
          <cell r="D179" t="str">
            <v xml:space="preserve">              SOFTWARES - ADQUIRIDOS ANTES DE 01/10/2013</v>
          </cell>
          <cell r="E179">
            <v>16279.05</v>
          </cell>
        </row>
        <row r="180">
          <cell r="B180" t="str">
            <v>2.5.1.15.10.0002-1</v>
          </cell>
          <cell r="C180" t="str">
            <v>2321</v>
          </cell>
          <cell r="D180" t="str">
            <v xml:space="preserve">              SOFTWARES - ADQUIRIDOS</v>
          </cell>
          <cell r="E180">
            <v>170076.02</v>
          </cell>
        </row>
        <row r="181">
          <cell r="B181" t="str">
            <v>2.5.1.25.00-1</v>
          </cell>
          <cell r="C181" t="str">
            <v/>
          </cell>
          <cell r="D181" t="str">
            <v xml:space="preserve">        SISTEMAS DE COMUNICAÇÃO E DE SEGURANÇA</v>
          </cell>
          <cell r="E181">
            <v>106473.24</v>
          </cell>
        </row>
        <row r="182">
          <cell r="B182" t="str">
            <v>2.5.1.25.10-4</v>
          </cell>
          <cell r="C182" t="str">
            <v/>
          </cell>
          <cell r="D182" t="str">
            <v xml:space="preserve">           ADQUIRIDOS</v>
          </cell>
          <cell r="E182">
            <v>106473.24</v>
          </cell>
        </row>
        <row r="183">
          <cell r="B183" t="str">
            <v>2.5.1.25.10.0001-7</v>
          </cell>
          <cell r="C183" t="str">
            <v>2413</v>
          </cell>
          <cell r="D183" t="str">
            <v xml:space="preserve">              SISTEMA DE COMUNICAÇÃO E DE SEGURANÇA</v>
          </cell>
          <cell r="E183">
            <v>106473.24</v>
          </cell>
        </row>
        <row r="184">
          <cell r="B184" t="str">
            <v>2.5.1.99.00-6</v>
          </cell>
          <cell r="C184" t="str">
            <v/>
          </cell>
          <cell r="D184" t="str">
            <v xml:space="preserve">        (-) AMORT ACUM DE ATIVOS INTANGIVEIS</v>
          </cell>
          <cell r="E184">
            <v>-207662.15</v>
          </cell>
        </row>
        <row r="185">
          <cell r="B185" t="str">
            <v>2.5.1.99.15-4</v>
          </cell>
          <cell r="C185" t="str">
            <v/>
          </cell>
          <cell r="D185" t="str">
            <v xml:space="preserve">           (-) SISTEMAS DE PROCESSAMENTO DE DADOS</v>
          </cell>
          <cell r="E185">
            <v>-141120.43</v>
          </cell>
        </row>
        <row r="186">
          <cell r="B186" t="str">
            <v>2.5.1.99.15.0001-1</v>
          </cell>
          <cell r="C186" t="str">
            <v>2333</v>
          </cell>
          <cell r="D186" t="str">
            <v xml:space="preserve">              (-) SOFTWARES - ADQUIRIDOS ANTES DE 01/10/2013</v>
          </cell>
          <cell r="E186">
            <v>-16279.05</v>
          </cell>
        </row>
        <row r="187">
          <cell r="B187" t="str">
            <v>2.5.1.99.15.0002-8</v>
          </cell>
          <cell r="C187" t="str">
            <v>2334</v>
          </cell>
          <cell r="D187" t="str">
            <v xml:space="preserve">              (-) SOFTWARES</v>
          </cell>
          <cell r="E187">
            <v>-124841.38</v>
          </cell>
        </row>
        <row r="188">
          <cell r="B188" t="str">
            <v>2.5.1.99.25-7</v>
          </cell>
          <cell r="C188" t="str">
            <v/>
          </cell>
          <cell r="D188" t="str">
            <v xml:space="preserve">           (-) SISTEMAS DE COMUNICAÇÃO E DE SEGURANÇA</v>
          </cell>
          <cell r="E188">
            <v>-66541.72</v>
          </cell>
        </row>
        <row r="189">
          <cell r="B189" t="str">
            <v>2.5.1.99.25.0001-0</v>
          </cell>
          <cell r="C189" t="str">
            <v>2414</v>
          </cell>
          <cell r="D189" t="str">
            <v xml:space="preserve">              (-) SISTEMAS DE COMUNICAÇÃO E DE SEGURANÇA</v>
          </cell>
          <cell r="E189">
            <v>-66541.72</v>
          </cell>
        </row>
        <row r="190">
          <cell r="B190" t="str">
            <v>3.0.0.00.00-1</v>
          </cell>
          <cell r="C190" t="str">
            <v/>
          </cell>
          <cell r="D190" t="str">
            <v>COMPENSACAO</v>
          </cell>
          <cell r="E190">
            <v>417964964.75999999</v>
          </cell>
        </row>
        <row r="191">
          <cell r="B191" t="str">
            <v>3.0.1.00.00-4</v>
          </cell>
          <cell r="C191" t="str">
            <v/>
          </cell>
          <cell r="D191" t="str">
            <v xml:space="preserve">     COOBRIGACOES E RISCOS EM GARANTIAS PRESTADAS</v>
          </cell>
          <cell r="E191">
            <v>2256780.9300000002</v>
          </cell>
        </row>
        <row r="192">
          <cell r="B192" t="str">
            <v>3.0.1.30.00-5</v>
          </cell>
          <cell r="C192" t="str">
            <v/>
          </cell>
          <cell r="D192" t="str">
            <v xml:space="preserve">        GARANTIAS FINANCEIRAS PRESTADAS</v>
          </cell>
          <cell r="E192">
            <v>2256780.9300000002</v>
          </cell>
        </row>
        <row r="193">
          <cell r="B193" t="str">
            <v>3.0.1.30.90-2</v>
          </cell>
          <cell r="C193" t="str">
            <v/>
          </cell>
          <cell r="D193" t="str">
            <v xml:space="preserve">           OUTRAS GARANTIAS FINANCEIRAS PRESTADAS</v>
          </cell>
          <cell r="E193">
            <v>2256780.9300000002</v>
          </cell>
        </row>
        <row r="194">
          <cell r="B194" t="str">
            <v>3.0.1.30.90.0006-0</v>
          </cell>
          <cell r="C194" t="str">
            <v>3566</v>
          </cell>
          <cell r="D194" t="str">
            <v xml:space="preserve">              PF OU JURÍDICA NÃO FINANCEIRA</v>
          </cell>
          <cell r="E194">
            <v>2256780.9300000002</v>
          </cell>
        </row>
        <row r="195">
          <cell r="B195" t="str">
            <v>3.0.4.00.00-3</v>
          </cell>
          <cell r="C195" t="str">
            <v/>
          </cell>
          <cell r="D195" t="str">
            <v xml:space="preserve">     CUSTODIA DE VALORES</v>
          </cell>
          <cell r="E195">
            <v>8360630.0199999996</v>
          </cell>
        </row>
        <row r="196">
          <cell r="B196" t="str">
            <v>3.0.4.30.00-4</v>
          </cell>
          <cell r="C196" t="str">
            <v/>
          </cell>
          <cell r="D196" t="str">
            <v xml:space="preserve">        DEPOSITARIOS DE VALORES EM CUSTODIA</v>
          </cell>
          <cell r="E196">
            <v>8360630.0199999996</v>
          </cell>
        </row>
        <row r="197">
          <cell r="B197" t="str">
            <v>3.0.4.30.10-7</v>
          </cell>
          <cell r="C197" t="str">
            <v/>
          </cell>
          <cell r="D197" t="str">
            <v xml:space="preserve">           PROPRIOS</v>
          </cell>
          <cell r="E197">
            <v>8360630.0199999996</v>
          </cell>
        </row>
        <row r="198">
          <cell r="B198" t="str">
            <v>3.0.4.30.10.0001-0</v>
          </cell>
          <cell r="C198" t="str">
            <v>325</v>
          </cell>
          <cell r="D198" t="str">
            <v xml:space="preserve">              CHAVES E SEGREDOS</v>
          </cell>
          <cell r="E198">
            <v>1</v>
          </cell>
        </row>
        <row r="199">
          <cell r="B199" t="str">
            <v>3.0.4.30.10.0003-4</v>
          </cell>
          <cell r="C199" t="str">
            <v>327</v>
          </cell>
          <cell r="D199" t="str">
            <v xml:space="preserve">              CHEQUES EM CUSTÓDIA</v>
          </cell>
          <cell r="E199">
            <v>8360629.0199999996</v>
          </cell>
        </row>
        <row r="200">
          <cell r="B200" t="str">
            <v>3.0.5.00.00-6</v>
          </cell>
          <cell r="C200" t="str">
            <v/>
          </cell>
          <cell r="D200" t="str">
            <v xml:space="preserve">     COBRANCA</v>
          </cell>
          <cell r="E200">
            <v>26264798.539999999</v>
          </cell>
        </row>
        <row r="201">
          <cell r="B201" t="str">
            <v>3.0.5.30.00-7</v>
          </cell>
          <cell r="C201" t="str">
            <v/>
          </cell>
          <cell r="D201" t="str">
            <v xml:space="preserve">        TITULOS EM COBRANCA DIRETA</v>
          </cell>
          <cell r="E201">
            <v>26264798.539999999</v>
          </cell>
        </row>
        <row r="202">
          <cell r="B202" t="str">
            <v>3.0.5.30.10-0</v>
          </cell>
          <cell r="C202" t="str">
            <v/>
          </cell>
          <cell r="D202" t="str">
            <v xml:space="preserve">           DE TERCEIROS</v>
          </cell>
          <cell r="E202">
            <v>26264798.539999999</v>
          </cell>
        </row>
        <row r="203">
          <cell r="B203" t="str">
            <v>3.0.5.30.10.0001-9</v>
          </cell>
          <cell r="C203" t="str">
            <v>367</v>
          </cell>
          <cell r="D203" t="str">
            <v xml:space="preserve">              TÍTULOS EM COBRANÇA DIRETA</v>
          </cell>
          <cell r="E203">
            <v>26264798.539999999</v>
          </cell>
        </row>
        <row r="204">
          <cell r="B204" t="str">
            <v>3.0.8.00.00-5</v>
          </cell>
          <cell r="C204" t="str">
            <v/>
          </cell>
          <cell r="D204" t="str">
            <v xml:space="preserve">     CONTRATOS</v>
          </cell>
          <cell r="E204">
            <v>18132809.780000001</v>
          </cell>
        </row>
        <row r="205">
          <cell r="B205" t="str">
            <v>3.0.8.70.00-4</v>
          </cell>
          <cell r="C205" t="str">
            <v/>
          </cell>
          <cell r="D205" t="str">
            <v xml:space="preserve">        CONTRATOS DE SEGUROS</v>
          </cell>
          <cell r="E205">
            <v>18132809.780000001</v>
          </cell>
        </row>
        <row r="206">
          <cell r="B206" t="str">
            <v>3.0.8.70.00.0001-9</v>
          </cell>
          <cell r="C206" t="str">
            <v>3105</v>
          </cell>
          <cell r="D206" t="str">
            <v xml:space="preserve">              PATRIMONIAL</v>
          </cell>
          <cell r="E206">
            <v>7751000</v>
          </cell>
        </row>
        <row r="207">
          <cell r="B207" t="str">
            <v>3.0.8.70.00.0002-6</v>
          </cell>
          <cell r="C207" t="str">
            <v>3106</v>
          </cell>
          <cell r="D207" t="str">
            <v xml:space="preserve">              VEÍCULOS</v>
          </cell>
          <cell r="E207">
            <v>1562400</v>
          </cell>
        </row>
        <row r="208">
          <cell r="B208" t="str">
            <v>3.0.8.70.00.0003-3</v>
          </cell>
          <cell r="C208" t="str">
            <v>3107</v>
          </cell>
          <cell r="D208" t="str">
            <v xml:space="preserve">              VALORES</v>
          </cell>
          <cell r="E208">
            <v>1700000</v>
          </cell>
        </row>
        <row r="209">
          <cell r="B209" t="str">
            <v>3.0.8.70.00.0004-0</v>
          </cell>
          <cell r="C209" t="str">
            <v>3108</v>
          </cell>
          <cell r="D209" t="str">
            <v xml:space="preserve">              VIDA</v>
          </cell>
          <cell r="E209">
            <v>7119409.7800000003</v>
          </cell>
        </row>
        <row r="210">
          <cell r="B210" t="str">
            <v>3.0.9.00.00-8</v>
          </cell>
          <cell r="C210" t="str">
            <v/>
          </cell>
          <cell r="D210" t="str">
            <v xml:space="preserve">     CONTROLE</v>
          </cell>
          <cell r="E210">
            <v>273408624.22000003</v>
          </cell>
        </row>
        <row r="211">
          <cell r="B211" t="str">
            <v>3.0.9.10.00-5</v>
          </cell>
          <cell r="C211" t="str">
            <v/>
          </cell>
          <cell r="D211" t="str">
            <v xml:space="preserve">        AVAIS, FIANCAS E OUTRAS GARANTIAS RECEBIDAS</v>
          </cell>
          <cell r="E211">
            <v>230541623.05000001</v>
          </cell>
        </row>
        <row r="212">
          <cell r="B212" t="str">
            <v>3.0.9.10.00.0001-0</v>
          </cell>
          <cell r="C212" t="str">
            <v>3110</v>
          </cell>
          <cell r="D212" t="str">
            <v xml:space="preserve">              DE ASSOCIADOS - NO PAIS</v>
          </cell>
          <cell r="E212">
            <v>73515507.280000001</v>
          </cell>
        </row>
        <row r="213">
          <cell r="B213" t="str">
            <v>3.0.9.10.00.0003-4</v>
          </cell>
          <cell r="C213" t="str">
            <v>3112</v>
          </cell>
          <cell r="D213" t="str">
            <v xml:space="preserve">              DE TERCEIROS - NO PAIS</v>
          </cell>
          <cell r="E213">
            <v>157026115.77000001</v>
          </cell>
        </row>
        <row r="214">
          <cell r="B214" t="str">
            <v>3.0.9.60.00-0</v>
          </cell>
          <cell r="C214" t="str">
            <v/>
          </cell>
          <cell r="D214" t="str">
            <v xml:space="preserve">        CREDITOS BAIXADOS COMO PREJUIZO</v>
          </cell>
          <cell r="E214">
            <v>501679.54</v>
          </cell>
        </row>
        <row r="215">
          <cell r="B215" t="str">
            <v>3.0.9.60.10-3</v>
          </cell>
          <cell r="C215" t="str">
            <v/>
          </cell>
          <cell r="D215" t="str">
            <v xml:space="preserve">           SETOR PRIVADO</v>
          </cell>
          <cell r="E215">
            <v>501679.54</v>
          </cell>
        </row>
        <row r="216">
          <cell r="B216" t="str">
            <v>3.0.9.60.10.0001-4</v>
          </cell>
          <cell r="C216" t="str">
            <v>3137</v>
          </cell>
          <cell r="D216" t="str">
            <v xml:space="preserve">              CRÉDITOS BAIXADOS NOS ÚLTIMOS 12 MESES</v>
          </cell>
          <cell r="E216">
            <v>167924.81</v>
          </cell>
        </row>
        <row r="217">
          <cell r="B217" t="str">
            <v>3.0.9.60.10.0002-1</v>
          </cell>
          <cell r="C217" t="str">
            <v>3138</v>
          </cell>
          <cell r="D217" t="str">
            <v xml:space="preserve">              CRÉDITOS BAIXADOS ENTRE 13 E 48 MESES</v>
          </cell>
          <cell r="E217">
            <v>114522.56</v>
          </cell>
        </row>
        <row r="218">
          <cell r="B218" t="str">
            <v>3.0.9.60.10.0003-8</v>
          </cell>
          <cell r="C218" t="str">
            <v>3139</v>
          </cell>
          <cell r="D218" t="str">
            <v xml:space="preserve">              CRÉDITOS BAIXADOS HÁ MAIS DE 49 MESES</v>
          </cell>
          <cell r="E218">
            <v>219232.17</v>
          </cell>
        </row>
        <row r="219">
          <cell r="B219" t="str">
            <v>3.0.9.73.00-4</v>
          </cell>
          <cell r="C219" t="str">
            <v/>
          </cell>
          <cell r="D219" t="str">
            <v xml:space="preserve">        PATRIMÔNIO DE REFERÊNCIA - AJUSTES</v>
          </cell>
          <cell r="E219">
            <v>2048312.49</v>
          </cell>
        </row>
        <row r="220">
          <cell r="B220" t="str">
            <v>3.0.9.73.12-1</v>
          </cell>
          <cell r="C220" t="str">
            <v/>
          </cell>
          <cell r="D220" t="str">
            <v xml:space="preserve">           INV INST D/CAP ELEG CAPITAL PRINCIPA D/INVESTIDA</v>
          </cell>
          <cell r="E220">
            <v>2048312.49</v>
          </cell>
        </row>
        <row r="221">
          <cell r="B221" t="str">
            <v>3.0.9.73.12.0001-4</v>
          </cell>
          <cell r="C221" t="str">
            <v>3172</v>
          </cell>
          <cell r="D221" t="str">
            <v xml:space="preserve">              INVEST. INSTR.  CAPTAÇÃO ELEGÍVEIS A CAPITAL PRINC</v>
          </cell>
          <cell r="E221">
            <v>2048312.49</v>
          </cell>
        </row>
        <row r="222">
          <cell r="B222" t="str">
            <v>3.0.9.86.00-8</v>
          </cell>
          <cell r="C222" t="str">
            <v/>
          </cell>
          <cell r="D222" t="str">
            <v xml:space="preserve">        VALORES DE CREDITOS CONTRATADOS A LIBERAR</v>
          </cell>
          <cell r="E222">
            <v>16768314.539999999</v>
          </cell>
        </row>
        <row r="223">
          <cell r="B223" t="str">
            <v>3.0.9.86.10-1</v>
          </cell>
          <cell r="C223" t="str">
            <v/>
          </cell>
          <cell r="D223" t="str">
            <v xml:space="preserve">           PESSOAS JURIDICAS</v>
          </cell>
          <cell r="E223">
            <v>10217011.41</v>
          </cell>
        </row>
        <row r="224">
          <cell r="B224" t="str">
            <v>3.0.9.86.10.0001-2</v>
          </cell>
          <cell r="C224" t="str">
            <v>3195</v>
          </cell>
          <cell r="D224" t="str">
            <v xml:space="preserve">              CRÉDITO ROTATIVO</v>
          </cell>
          <cell r="E224">
            <v>6901862.1900000004</v>
          </cell>
        </row>
        <row r="225">
          <cell r="B225" t="str">
            <v>3.0.9.86.10.0003-6</v>
          </cell>
          <cell r="C225" t="str">
            <v>3197</v>
          </cell>
          <cell r="D225" t="str">
            <v xml:space="preserve">              CONTA GARANTIDA</v>
          </cell>
          <cell r="E225">
            <v>3315149.22</v>
          </cell>
        </row>
        <row r="226">
          <cell r="B226" t="str">
            <v>3.0.9.86.20-4</v>
          </cell>
          <cell r="C226" t="str">
            <v/>
          </cell>
          <cell r="D226" t="str">
            <v xml:space="preserve">           PESSOAS FISICAS</v>
          </cell>
          <cell r="E226">
            <v>6551303.1299999999</v>
          </cell>
        </row>
        <row r="227">
          <cell r="B227" t="str">
            <v>3.0.9.86.20.0001-1</v>
          </cell>
          <cell r="C227" t="str">
            <v>3200</v>
          </cell>
          <cell r="D227" t="str">
            <v xml:space="preserve">              CRÉDITO ROTATIVO</v>
          </cell>
          <cell r="E227">
            <v>2405281.63</v>
          </cell>
        </row>
        <row r="228">
          <cell r="B228" t="str">
            <v>3.0.9.86.20.0002-8</v>
          </cell>
          <cell r="C228" t="str">
            <v>3201</v>
          </cell>
          <cell r="D228" t="str">
            <v xml:space="preserve">              CHEQUE ESPECIAL</v>
          </cell>
          <cell r="E228">
            <v>4146021.5</v>
          </cell>
        </row>
        <row r="229">
          <cell r="B229" t="str">
            <v>3.0.9.96.00-5</v>
          </cell>
          <cell r="C229" t="str">
            <v/>
          </cell>
          <cell r="D229" t="str">
            <v xml:space="preserve">        VAL.CAPITAL REAL. E PAT. LIQ. MINIMOS PARTICIPADAS</v>
          </cell>
          <cell r="E229">
            <v>6394.6</v>
          </cell>
        </row>
        <row r="230">
          <cell r="B230" t="str">
            <v>3.0.9.96.00.0001-6</v>
          </cell>
          <cell r="C230" t="str">
            <v>3221</v>
          </cell>
          <cell r="D230" t="str">
            <v xml:space="preserve">              VRS.DE CAP.REALIZADO E PL MÍNIMOS DE PARTICIPADAS</v>
          </cell>
          <cell r="E230">
            <v>6394.6</v>
          </cell>
        </row>
        <row r="231">
          <cell r="B231" t="str">
            <v>3.0.9.99.00-2</v>
          </cell>
          <cell r="C231" t="str">
            <v/>
          </cell>
          <cell r="D231" t="str">
            <v xml:space="preserve">        OUTRAS CONTAS DE COMPENSACAO ATIVAS</v>
          </cell>
          <cell r="E231">
            <v>23542300</v>
          </cell>
        </row>
        <row r="232">
          <cell r="B232" t="str">
            <v>3.0.9.99.00.0028-2</v>
          </cell>
          <cell r="C232" t="str">
            <v>3251</v>
          </cell>
          <cell r="D232" t="str">
            <v xml:space="preserve">              LIMITE CONTRATO CHEQUE ESPECIAL</v>
          </cell>
          <cell r="E232">
            <v>4826600</v>
          </cell>
        </row>
        <row r="233">
          <cell r="B233" t="str">
            <v>3.0.9.99.00.0030-9</v>
          </cell>
          <cell r="C233" t="str">
            <v>3253</v>
          </cell>
          <cell r="D233" t="str">
            <v xml:space="preserve">              LIMITE CONTRATO EMPRÉSTIMO ROTATIVO</v>
          </cell>
          <cell r="E233">
            <v>15197200</v>
          </cell>
        </row>
        <row r="234">
          <cell r="B234" t="str">
            <v>3.0.9.99.00.0031-6</v>
          </cell>
          <cell r="C234" t="str">
            <v>3254</v>
          </cell>
          <cell r="D234" t="str">
            <v xml:space="preserve">              LIMITE CONTRATO CONTA GARANTIDA</v>
          </cell>
          <cell r="E234">
            <v>3518500</v>
          </cell>
        </row>
        <row r="235">
          <cell r="B235" t="str">
            <v>3.1.0.00.00-0</v>
          </cell>
          <cell r="C235" t="str">
            <v/>
          </cell>
          <cell r="D235" t="str">
            <v xml:space="preserve">  CLASSIFICACAO DA CARTEIRA DE CREDITOS</v>
          </cell>
          <cell r="E235">
            <v>89541321.269999996</v>
          </cell>
        </row>
        <row r="236">
          <cell r="B236" t="str">
            <v>3.1.1.00.00-3</v>
          </cell>
          <cell r="C236" t="str">
            <v/>
          </cell>
          <cell r="D236" t="str">
            <v xml:space="preserve">     OPERACOES DE RISCO NIVEL AA</v>
          </cell>
          <cell r="E236">
            <v>16808392.98</v>
          </cell>
        </row>
        <row r="237">
          <cell r="B237" t="str">
            <v>3.1.1.10.00-0</v>
          </cell>
          <cell r="C237" t="str">
            <v/>
          </cell>
          <cell r="D237" t="str">
            <v xml:space="preserve">        OPERACOES DE CREDITO NIVEL AA</v>
          </cell>
          <cell r="E237">
            <v>16808392.98</v>
          </cell>
        </row>
        <row r="238">
          <cell r="B238" t="str">
            <v>3.1.1.10.00.0002-2</v>
          </cell>
          <cell r="C238" t="str">
            <v>3269</v>
          </cell>
          <cell r="D238" t="str">
            <v xml:space="preserve">              EMPRÉSTIMOS - NÍVEL AA</v>
          </cell>
          <cell r="E238">
            <v>1987297.49</v>
          </cell>
        </row>
        <row r="239">
          <cell r="B239" t="str">
            <v>3.1.1.10.00.0003-9</v>
          </cell>
          <cell r="C239" t="str">
            <v>3270</v>
          </cell>
          <cell r="D239" t="str">
            <v xml:space="preserve">              FINANCIAMENTOS - NÍVEL AA</v>
          </cell>
          <cell r="E239">
            <v>5107988.33</v>
          </cell>
        </row>
        <row r="240">
          <cell r="B240" t="str">
            <v>3.1.1.10.00.0008-4</v>
          </cell>
          <cell r="C240" t="str">
            <v>3275</v>
          </cell>
          <cell r="D240" t="str">
            <v xml:space="preserve">              TÍTULOS DESCONTADOS - NÍVEL AA</v>
          </cell>
          <cell r="E240">
            <v>3848111.66</v>
          </cell>
        </row>
        <row r="241">
          <cell r="B241" t="str">
            <v>3.1.1.10.00.0014-9</v>
          </cell>
          <cell r="C241" t="str">
            <v>3533</v>
          </cell>
          <cell r="D241" t="str">
            <v xml:space="preserve">              OPERAÇÕES DE FINANCIAMENTOS RURAIS - NÍVEL AA</v>
          </cell>
          <cell r="E241">
            <v>5864995.5</v>
          </cell>
        </row>
        <row r="242">
          <cell r="B242" t="str">
            <v>3.1.2.00.00-6</v>
          </cell>
          <cell r="C242" t="str">
            <v/>
          </cell>
          <cell r="D242" t="str">
            <v xml:space="preserve">     OPERACOES DE RISCO NIVEL A</v>
          </cell>
          <cell r="E242">
            <v>36789765.140000001</v>
          </cell>
        </row>
        <row r="243">
          <cell r="B243" t="str">
            <v>3.1.2.10.00-3</v>
          </cell>
          <cell r="C243" t="str">
            <v/>
          </cell>
          <cell r="D243" t="str">
            <v xml:space="preserve">        OPERACOES DE CREDITO NIVEL A</v>
          </cell>
          <cell r="E243">
            <v>36789765.140000001</v>
          </cell>
        </row>
        <row r="244">
          <cell r="B244" t="str">
            <v>3.1.2.10.00.0001-4</v>
          </cell>
          <cell r="C244" t="str">
            <v>3281</v>
          </cell>
          <cell r="D244" t="str">
            <v xml:space="preserve">              ADIANTAMENTO A DEPOSITANTES - NÍVEL A</v>
          </cell>
          <cell r="E244">
            <v>53248.89</v>
          </cell>
        </row>
        <row r="245">
          <cell r="B245" t="str">
            <v>3.1.2.10.00.0002-1</v>
          </cell>
          <cell r="C245" t="str">
            <v>3282</v>
          </cell>
          <cell r="D245" t="str">
            <v xml:space="preserve">              EMPRÉSTIMOS - NÍVEL A</v>
          </cell>
          <cell r="E245">
            <v>15885686.23</v>
          </cell>
        </row>
        <row r="246">
          <cell r="B246" t="str">
            <v>3.1.2.10.00.0003-8</v>
          </cell>
          <cell r="C246" t="str">
            <v>3283</v>
          </cell>
          <cell r="D246" t="str">
            <v xml:space="preserve">              FINANCIAMENTOS - NÍVEL A</v>
          </cell>
          <cell r="E246">
            <v>6183725.6799999997</v>
          </cell>
        </row>
        <row r="247">
          <cell r="B247" t="str">
            <v>3.1.2.10.00.0008-3</v>
          </cell>
          <cell r="C247" t="str">
            <v>3288</v>
          </cell>
          <cell r="D247" t="str">
            <v xml:space="preserve">              TÍTULOS DESCONTADOS - NÍVEL A</v>
          </cell>
          <cell r="E247">
            <v>6529032.5800000001</v>
          </cell>
        </row>
        <row r="248">
          <cell r="B248" t="str">
            <v>3.1.2.10.00.0009-0</v>
          </cell>
          <cell r="C248" t="str">
            <v>3289</v>
          </cell>
          <cell r="D248" t="str">
            <v xml:space="preserve">              CHEQUE ESPECIAL - NÍVEL A</v>
          </cell>
          <cell r="E248">
            <v>419014.39</v>
          </cell>
        </row>
        <row r="249">
          <cell r="B249" t="str">
            <v>3.1.2.10.00.0010-0</v>
          </cell>
          <cell r="C249" t="str">
            <v>3290</v>
          </cell>
          <cell r="D249" t="str">
            <v xml:space="preserve">              CONTA GARANTIDA - NÍVEL A</v>
          </cell>
          <cell r="E249">
            <v>62692.25</v>
          </cell>
        </row>
        <row r="250">
          <cell r="B250" t="str">
            <v>3.1.2.10.00.0014-8</v>
          </cell>
          <cell r="C250" t="str">
            <v>3535</v>
          </cell>
          <cell r="D250" t="str">
            <v xml:space="preserve">              OPERAÇÕES DE FINANCIAMENTOS RURAIS - NÍVEL A</v>
          </cell>
          <cell r="E250">
            <v>7656365.1200000001</v>
          </cell>
        </row>
        <row r="251">
          <cell r="B251" t="str">
            <v>3.1.3.00.00-9</v>
          </cell>
          <cell r="C251" t="str">
            <v/>
          </cell>
          <cell r="D251" t="str">
            <v xml:space="preserve">     OPERACOES DE RISCO NIVELB</v>
          </cell>
          <cell r="E251">
            <v>18043170.559999999</v>
          </cell>
        </row>
        <row r="252">
          <cell r="B252" t="str">
            <v>3.1.3.10.00-6</v>
          </cell>
          <cell r="C252" t="str">
            <v/>
          </cell>
          <cell r="D252" t="str">
            <v xml:space="preserve">        OPERACOES DE CREDITO NIVELB</v>
          </cell>
          <cell r="E252">
            <v>18043170.559999999</v>
          </cell>
        </row>
        <row r="253">
          <cell r="B253" t="str">
            <v>3.1.3.10.10-9</v>
          </cell>
          <cell r="C253" t="str">
            <v/>
          </cell>
          <cell r="D253" t="str">
            <v xml:space="preserve">           OPERACOES EM CURSO NORMAL</v>
          </cell>
          <cell r="E253">
            <v>18028374.829999998</v>
          </cell>
        </row>
        <row r="254">
          <cell r="B254" t="str">
            <v>3.1.3.10.10.0001-2</v>
          </cell>
          <cell r="C254" t="str">
            <v>3294</v>
          </cell>
          <cell r="D254" t="str">
            <v xml:space="preserve">              ADIANTAMENTO A DEPOSITANTE - NÍVEL B</v>
          </cell>
          <cell r="E254">
            <v>9564.35</v>
          </cell>
        </row>
        <row r="255">
          <cell r="B255" t="str">
            <v>3.1.3.10.10.0002-9</v>
          </cell>
          <cell r="C255" t="str">
            <v>3295</v>
          </cell>
          <cell r="D255" t="str">
            <v xml:space="preserve">              EMPRÉSTIMOS - NÍVEL B</v>
          </cell>
          <cell r="E255">
            <v>12128805.75</v>
          </cell>
        </row>
        <row r="256">
          <cell r="B256" t="str">
            <v>3.1.3.10.10.0003-6</v>
          </cell>
          <cell r="C256" t="str">
            <v>3296</v>
          </cell>
          <cell r="D256" t="str">
            <v xml:space="preserve">              FINANCIAMENTO - NÍVEL B</v>
          </cell>
          <cell r="E256">
            <v>2998425.65</v>
          </cell>
        </row>
        <row r="257">
          <cell r="B257" t="str">
            <v>3.1.3.10.10.0008-1</v>
          </cell>
          <cell r="C257" t="str">
            <v>3301</v>
          </cell>
          <cell r="D257" t="str">
            <v xml:space="preserve">              TÍTULOS DESCONTADOS - NÍVEL B</v>
          </cell>
          <cell r="E257">
            <v>502902.99</v>
          </cell>
        </row>
        <row r="258">
          <cell r="B258" t="str">
            <v>3.1.3.10.10.0011-5</v>
          </cell>
          <cell r="C258" t="str">
            <v>3304</v>
          </cell>
          <cell r="D258" t="str">
            <v xml:space="preserve">              OPERAÇÕES DE FINANCIAMENTOS RURAIS - NÍVEL B</v>
          </cell>
          <cell r="E258">
            <v>2207111.98</v>
          </cell>
        </row>
        <row r="259">
          <cell r="B259" t="str">
            <v>3.1.3.10.10.0013-9</v>
          </cell>
          <cell r="C259" t="str">
            <v>3306</v>
          </cell>
          <cell r="D259" t="str">
            <v xml:space="preserve">              CHEQUE ESPECIAL - NÍVEL B</v>
          </cell>
          <cell r="E259">
            <v>80952.38</v>
          </cell>
        </row>
        <row r="260">
          <cell r="B260" t="str">
            <v>3.1.3.10.10.0014-6</v>
          </cell>
          <cell r="C260" t="str">
            <v>3307</v>
          </cell>
          <cell r="D260" t="str">
            <v xml:space="preserve">              CONTA GARANTIDA - NÍVEL B</v>
          </cell>
          <cell r="E260">
            <v>100611.73</v>
          </cell>
        </row>
        <row r="261">
          <cell r="B261" t="str">
            <v>3.1.3.10.20-2</v>
          </cell>
          <cell r="C261" t="str">
            <v/>
          </cell>
          <cell r="D261" t="str">
            <v xml:space="preserve">           OPERACOES VENCIDAS</v>
          </cell>
          <cell r="E261">
            <v>14795.73</v>
          </cell>
        </row>
        <row r="262">
          <cell r="B262" t="str">
            <v>3.1.3.10.20.0001-1</v>
          </cell>
          <cell r="C262" t="str">
            <v>3308</v>
          </cell>
          <cell r="D262" t="str">
            <v xml:space="preserve">              ADIANTAMENTO A DEPOSITANTES - NÍVEL B</v>
          </cell>
          <cell r="E262">
            <v>7109.3</v>
          </cell>
        </row>
        <row r="263">
          <cell r="B263" t="str">
            <v>3.1.3.10.20.0002-8</v>
          </cell>
          <cell r="C263" t="str">
            <v>3309</v>
          </cell>
          <cell r="D263" t="str">
            <v xml:space="preserve">              EMPRÉSTIMOS - NÍVEL B</v>
          </cell>
          <cell r="E263">
            <v>7186.43</v>
          </cell>
        </row>
        <row r="264">
          <cell r="B264" t="str">
            <v>3.1.3.10.20.0010-7</v>
          </cell>
          <cell r="C264" t="str">
            <v>3317</v>
          </cell>
          <cell r="D264" t="str">
            <v xml:space="preserve">              CHEQUE ESPECIAL - NÍVEL B</v>
          </cell>
          <cell r="E264">
            <v>500</v>
          </cell>
        </row>
        <row r="265">
          <cell r="B265" t="str">
            <v>3.1.4.00.00-2</v>
          </cell>
          <cell r="C265" t="str">
            <v/>
          </cell>
          <cell r="D265" t="str">
            <v xml:space="preserve">     OPERACOES DE RISCO NIVELC</v>
          </cell>
          <cell r="E265">
            <v>11146048.77</v>
          </cell>
        </row>
        <row r="266">
          <cell r="B266" t="str">
            <v>3.1.4.10.00-9</v>
          </cell>
          <cell r="C266" t="str">
            <v/>
          </cell>
          <cell r="D266" t="str">
            <v xml:space="preserve">        OPERACOES DE CREDITO NIVEL C</v>
          </cell>
          <cell r="E266">
            <v>11146048.77</v>
          </cell>
        </row>
        <row r="267">
          <cell r="B267" t="str">
            <v>3.1.4.10.10-2</v>
          </cell>
          <cell r="C267" t="str">
            <v/>
          </cell>
          <cell r="D267" t="str">
            <v xml:space="preserve">           OPERACOES EM CURSO NORMAL</v>
          </cell>
          <cell r="E267">
            <v>11083246.810000001</v>
          </cell>
        </row>
        <row r="268">
          <cell r="B268" t="str">
            <v>3.1.4.10.10.0001-1</v>
          </cell>
          <cell r="C268" t="str">
            <v>3326</v>
          </cell>
          <cell r="D268" t="str">
            <v xml:space="preserve">              ADIANTAMENTO A DEPOSITANTES-NÍVEL C</v>
          </cell>
          <cell r="E268">
            <v>62441.74</v>
          </cell>
        </row>
        <row r="269">
          <cell r="B269" t="str">
            <v>3.1.4.10.10.0002-8</v>
          </cell>
          <cell r="C269" t="str">
            <v>3327</v>
          </cell>
          <cell r="D269" t="str">
            <v xml:space="preserve">              EMPRÉSTIMOS-NÍVEL C</v>
          </cell>
          <cell r="E269">
            <v>8492004.8699999992</v>
          </cell>
        </row>
        <row r="270">
          <cell r="B270" t="str">
            <v>3.1.4.10.10.0003-5</v>
          </cell>
          <cell r="C270" t="str">
            <v>3328</v>
          </cell>
          <cell r="D270" t="str">
            <v xml:space="preserve">              FINANCIAMENTO-NÍVEL C</v>
          </cell>
          <cell r="E270">
            <v>1285335.6299999999</v>
          </cell>
        </row>
        <row r="271">
          <cell r="B271" t="str">
            <v>3.1.4.10.10.0008-0</v>
          </cell>
          <cell r="C271" t="str">
            <v>3333</v>
          </cell>
          <cell r="D271" t="str">
            <v xml:space="preserve">              TÍTULOS DESCONTADOS - NÍVEL C</v>
          </cell>
          <cell r="E271">
            <v>85224.09</v>
          </cell>
        </row>
        <row r="272">
          <cell r="B272" t="str">
            <v>3.1.4.10.10.0011-4</v>
          </cell>
          <cell r="C272" t="str">
            <v>3336</v>
          </cell>
          <cell r="D272" t="str">
            <v xml:space="preserve">              OPERAÇÕES DE FINANCIAMENTOS RURAIS - NÍVEL C</v>
          </cell>
          <cell r="E272">
            <v>1041376.69</v>
          </cell>
        </row>
        <row r="273">
          <cell r="B273" t="str">
            <v>3.1.4.10.10.0013-8</v>
          </cell>
          <cell r="C273" t="str">
            <v>3338</v>
          </cell>
          <cell r="D273" t="str">
            <v xml:space="preserve">              CHEQUE ESPECIAL - NÍVEL C</v>
          </cell>
          <cell r="E273">
            <v>91736.36</v>
          </cell>
        </row>
        <row r="274">
          <cell r="B274" t="str">
            <v>3.1.4.10.10.0014-5</v>
          </cell>
          <cell r="C274" t="str">
            <v>3339</v>
          </cell>
          <cell r="D274" t="str">
            <v xml:space="preserve">              CONTA GARANTIDA - NÍVEL C</v>
          </cell>
          <cell r="E274">
            <v>25127.43</v>
          </cell>
        </row>
        <row r="275">
          <cell r="B275" t="str">
            <v>3.1.4.10.20-5</v>
          </cell>
          <cell r="C275" t="str">
            <v/>
          </cell>
          <cell r="D275" t="str">
            <v xml:space="preserve">           OPERACOES VENCIDAS</v>
          </cell>
          <cell r="E275">
            <v>62801.96</v>
          </cell>
        </row>
        <row r="276">
          <cell r="B276" t="str">
            <v>3.1.4.10.20.0001-0</v>
          </cell>
          <cell r="C276" t="str">
            <v>3340</v>
          </cell>
          <cell r="D276" t="str">
            <v xml:space="preserve">              ADIANTAMENTO A DEPOSITANTES-NÍVEL C</v>
          </cell>
          <cell r="E276">
            <v>361.69</v>
          </cell>
        </row>
        <row r="277">
          <cell r="B277" t="str">
            <v>3.1.4.10.20.0002-7</v>
          </cell>
          <cell r="C277" t="str">
            <v>3341</v>
          </cell>
          <cell r="D277" t="str">
            <v xml:space="preserve">              EMPRÉSTIMOS - NÍVEL C</v>
          </cell>
          <cell r="E277">
            <v>48585.05</v>
          </cell>
        </row>
        <row r="278">
          <cell r="B278" t="str">
            <v>3.1.4.10.20.0014-4</v>
          </cell>
          <cell r="C278" t="str">
            <v>3353</v>
          </cell>
          <cell r="D278" t="str">
            <v xml:space="preserve">              OPERAÇÕES DE FINANCIAMENTOS RURAIS - NÍVEL C</v>
          </cell>
          <cell r="E278">
            <v>13855.22</v>
          </cell>
        </row>
        <row r="279">
          <cell r="B279" t="str">
            <v>3.1.5.00.00-5</v>
          </cell>
          <cell r="C279" t="str">
            <v/>
          </cell>
          <cell r="D279" t="str">
            <v xml:space="preserve">     OPERACOES DE RISCO NIVEL D</v>
          </cell>
          <cell r="E279">
            <v>5687428.5499999998</v>
          </cell>
        </row>
        <row r="280">
          <cell r="B280" t="str">
            <v>3.1.5.10.00-2</v>
          </cell>
          <cell r="C280" t="str">
            <v/>
          </cell>
          <cell r="D280" t="str">
            <v xml:space="preserve">        OPERACOES DE CREDITO NIVEL D</v>
          </cell>
          <cell r="E280">
            <v>5687428.5499999998</v>
          </cell>
        </row>
        <row r="281">
          <cell r="B281" t="str">
            <v>3.1.5.10.10-5</v>
          </cell>
          <cell r="C281" t="str">
            <v/>
          </cell>
          <cell r="D281" t="str">
            <v xml:space="preserve">           OPERACOES EM CURSO NORMAL</v>
          </cell>
          <cell r="E281">
            <v>5663679.46</v>
          </cell>
        </row>
        <row r="282">
          <cell r="B282" t="str">
            <v>3.1.5.10.10.0001-0</v>
          </cell>
          <cell r="C282" t="str">
            <v>3358</v>
          </cell>
          <cell r="D282" t="str">
            <v xml:space="preserve">              ADIANTAMENTO A DEPOSITANTES-NÍVEL D</v>
          </cell>
          <cell r="E282">
            <v>31717.91</v>
          </cell>
        </row>
        <row r="283">
          <cell r="B283" t="str">
            <v>3.1.5.10.10.0002-7</v>
          </cell>
          <cell r="C283" t="str">
            <v>3359</v>
          </cell>
          <cell r="D283" t="str">
            <v xml:space="preserve">              EMPRÉSTIMOS-NÍVEL D</v>
          </cell>
          <cell r="E283">
            <v>3588473.78</v>
          </cell>
        </row>
        <row r="284">
          <cell r="B284" t="str">
            <v>3.1.5.10.10.0003-4</v>
          </cell>
          <cell r="C284" t="str">
            <v>3360</v>
          </cell>
          <cell r="D284" t="str">
            <v xml:space="preserve">              FINANCIAMENTOS-NÍVEL D</v>
          </cell>
          <cell r="E284">
            <v>303042.84999999998</v>
          </cell>
        </row>
        <row r="285">
          <cell r="B285" t="str">
            <v>3.1.5.10.10.0011-3</v>
          </cell>
          <cell r="C285" t="str">
            <v>3368</v>
          </cell>
          <cell r="D285" t="str">
            <v xml:space="preserve">              OPERAÇÕES DE FINANCIAMENTOS RURAIS - NÍVEL D</v>
          </cell>
          <cell r="E285">
            <v>1680960.39</v>
          </cell>
        </row>
        <row r="286">
          <cell r="B286" t="str">
            <v>3.1.5.10.10.0013-7</v>
          </cell>
          <cell r="C286" t="str">
            <v>3370</v>
          </cell>
          <cell r="D286" t="str">
            <v xml:space="preserve">              CHEQUE ESPECIAL - NÍVEL D</v>
          </cell>
          <cell r="E286">
            <v>47802.96</v>
          </cell>
        </row>
        <row r="287">
          <cell r="B287" t="str">
            <v>3.1.5.10.10.0014-4</v>
          </cell>
          <cell r="C287" t="str">
            <v>3371</v>
          </cell>
          <cell r="D287" t="str">
            <v xml:space="preserve">              CONTA GARANTIDA - NÍVEL D</v>
          </cell>
          <cell r="E287">
            <v>11681.57</v>
          </cell>
        </row>
        <row r="288">
          <cell r="B288" t="str">
            <v>3.1.5.10.20-8</v>
          </cell>
          <cell r="C288" t="str">
            <v/>
          </cell>
          <cell r="D288" t="str">
            <v xml:space="preserve">           OPERACOES VENCIDAS</v>
          </cell>
          <cell r="E288">
            <v>23749.09</v>
          </cell>
        </row>
        <row r="289">
          <cell r="B289" t="str">
            <v>3.1.5.10.20.0001-9</v>
          </cell>
          <cell r="C289" t="str">
            <v>3372</v>
          </cell>
          <cell r="D289" t="str">
            <v xml:space="preserve">              ADIANTAMENTO A DEPOSITANTES-NIVEL D</v>
          </cell>
          <cell r="E289">
            <v>1116.8599999999999</v>
          </cell>
        </row>
        <row r="290">
          <cell r="B290" t="str">
            <v>3.1.5.10.20.0002-6</v>
          </cell>
          <cell r="C290" t="str">
            <v>3373</v>
          </cell>
          <cell r="D290" t="str">
            <v xml:space="preserve">              EMPRÉSTIMOS - NÍVEL D</v>
          </cell>
          <cell r="E290">
            <v>18632.23</v>
          </cell>
        </row>
        <row r="291">
          <cell r="B291" t="str">
            <v>3.1.5.10.20.0012-9</v>
          </cell>
          <cell r="C291" t="str">
            <v>3383</v>
          </cell>
          <cell r="D291" t="str">
            <v xml:space="preserve">              CHEQUE ESPECIAL - NÍVEL D</v>
          </cell>
          <cell r="E291">
            <v>4000</v>
          </cell>
        </row>
        <row r="292">
          <cell r="B292" t="str">
            <v>3.1.6.00.00-8</v>
          </cell>
          <cell r="C292" t="str">
            <v/>
          </cell>
          <cell r="D292" t="str">
            <v xml:space="preserve">     OPERACOES DE RISCO NIVEL E</v>
          </cell>
          <cell r="E292">
            <v>749730.45</v>
          </cell>
        </row>
        <row r="293">
          <cell r="B293" t="str">
            <v>3.1.6.10.00-5</v>
          </cell>
          <cell r="C293" t="str">
            <v/>
          </cell>
          <cell r="D293" t="str">
            <v xml:space="preserve">        OPERACOES DE CREDITO NIVEL E</v>
          </cell>
          <cell r="E293">
            <v>740982.09</v>
          </cell>
        </row>
        <row r="294">
          <cell r="B294" t="str">
            <v>3.1.6.10.10-8</v>
          </cell>
          <cell r="C294" t="str">
            <v/>
          </cell>
          <cell r="D294" t="str">
            <v xml:space="preserve">           OPERACOES EM CURSO NORMAL</v>
          </cell>
          <cell r="E294">
            <v>607816.54</v>
          </cell>
        </row>
        <row r="295">
          <cell r="B295" t="str">
            <v>3.1.6.10.10.0001-9</v>
          </cell>
          <cell r="C295" t="str">
            <v>3392</v>
          </cell>
          <cell r="D295" t="str">
            <v xml:space="preserve">              ADIANTAMENTO A DEPOSITANTES-NÍVEL E</v>
          </cell>
          <cell r="E295">
            <v>5765.54</v>
          </cell>
        </row>
        <row r="296">
          <cell r="B296" t="str">
            <v>3.1.6.10.10.0002-6</v>
          </cell>
          <cell r="C296" t="str">
            <v>3393</v>
          </cell>
          <cell r="D296" t="str">
            <v xml:space="preserve">              EMPRÉSTIMOS-NÍVEL E</v>
          </cell>
          <cell r="E296">
            <v>575330.21</v>
          </cell>
        </row>
        <row r="297">
          <cell r="B297" t="str">
            <v>3.1.6.10.10.0003-3</v>
          </cell>
          <cell r="C297" t="str">
            <v>3394</v>
          </cell>
          <cell r="D297" t="str">
            <v xml:space="preserve">              FINANCIAMENTOS-NÍVEL E</v>
          </cell>
          <cell r="E297">
            <v>1344.4</v>
          </cell>
        </row>
        <row r="298">
          <cell r="B298" t="str">
            <v>3.1.6.10.10.0013-6</v>
          </cell>
          <cell r="C298" t="str">
            <v>3404</v>
          </cell>
          <cell r="D298" t="str">
            <v xml:space="preserve">              CHEQUE ESPECIAL - NÍVEL E</v>
          </cell>
          <cell r="E298">
            <v>14945.7</v>
          </cell>
        </row>
        <row r="299">
          <cell r="B299" t="str">
            <v>3.1.6.10.10.0014-3</v>
          </cell>
          <cell r="C299" t="str">
            <v>3405</v>
          </cell>
          <cell r="D299" t="str">
            <v xml:space="preserve">              CONTA GARANTIDA - NÍVEL E</v>
          </cell>
          <cell r="E299">
            <v>10430.69</v>
          </cell>
        </row>
        <row r="300">
          <cell r="B300" t="str">
            <v>3.1.6.10.20-1</v>
          </cell>
          <cell r="C300" t="str">
            <v/>
          </cell>
          <cell r="D300" t="str">
            <v xml:space="preserve">           OPERACOES VENCIDAS</v>
          </cell>
          <cell r="E300">
            <v>133165.54999999999</v>
          </cell>
        </row>
        <row r="301">
          <cell r="B301" t="str">
            <v>3.1.6.10.20.0001-8</v>
          </cell>
          <cell r="C301" t="str">
            <v>3406</v>
          </cell>
          <cell r="D301" t="str">
            <v xml:space="preserve">              ADIANTAMENTO A DEPOSITANTES-NÍVEL E</v>
          </cell>
          <cell r="E301">
            <v>14592.49</v>
          </cell>
        </row>
        <row r="302">
          <cell r="B302" t="str">
            <v>3.1.6.10.20.0002-5</v>
          </cell>
          <cell r="C302" t="str">
            <v>3407</v>
          </cell>
          <cell r="D302" t="str">
            <v xml:space="preserve">              EMPRÉSTIMOS - NÍVEL E</v>
          </cell>
          <cell r="E302">
            <v>34990.370000000003</v>
          </cell>
        </row>
        <row r="303">
          <cell r="B303" t="str">
            <v>3.1.6.10.20.0003-2</v>
          </cell>
          <cell r="C303" t="str">
            <v>3408</v>
          </cell>
          <cell r="D303" t="str">
            <v xml:space="preserve">              FINANCIAMENTOS - NÍVEL E</v>
          </cell>
          <cell r="E303">
            <v>78582.69</v>
          </cell>
        </row>
        <row r="304">
          <cell r="B304" t="str">
            <v>3.1.6.10.20.0012-8</v>
          </cell>
          <cell r="C304" t="str">
            <v>3417</v>
          </cell>
          <cell r="D304" t="str">
            <v xml:space="preserve">              CHEQUE ESPECIAL - NÍVEL E</v>
          </cell>
          <cell r="E304">
            <v>5000</v>
          </cell>
        </row>
        <row r="305">
          <cell r="B305" t="str">
            <v>3.1.6.30.00-9</v>
          </cell>
          <cell r="C305" t="str">
            <v/>
          </cell>
          <cell r="D305" t="str">
            <v xml:space="preserve">        OUTROS CREDITOS NIVEL E</v>
          </cell>
          <cell r="E305">
            <v>8748.36</v>
          </cell>
        </row>
        <row r="306">
          <cell r="B306" t="str">
            <v>3.1.6.30.10-2</v>
          </cell>
          <cell r="C306" t="str">
            <v/>
          </cell>
          <cell r="D306" t="str">
            <v xml:space="preserve">           OPERACOES EM CURSO NORMAL</v>
          </cell>
          <cell r="E306">
            <v>1243.5999999999999</v>
          </cell>
        </row>
        <row r="307">
          <cell r="B307" t="str">
            <v>3.1.6.30.10.0001-5</v>
          </cell>
          <cell r="C307" t="str">
            <v>3424</v>
          </cell>
          <cell r="D307" t="str">
            <v xml:space="preserve">              OUTROS CRÉDITOS - NÍVEL E</v>
          </cell>
          <cell r="E307">
            <v>1243.5999999999999</v>
          </cell>
        </row>
        <row r="308">
          <cell r="B308" t="str">
            <v>3.1.6.30.20-5</v>
          </cell>
          <cell r="C308" t="str">
            <v/>
          </cell>
          <cell r="D308" t="str">
            <v xml:space="preserve">           OPERACOES VENCIDAS</v>
          </cell>
          <cell r="E308">
            <v>7504.76</v>
          </cell>
        </row>
        <row r="309">
          <cell r="B309" t="str">
            <v>3.1.6.30.20.0001-4</v>
          </cell>
          <cell r="C309" t="str">
            <v>3425</v>
          </cell>
          <cell r="D309" t="str">
            <v xml:space="preserve">              OUTROS CRÉDITOS - NÍVEL E</v>
          </cell>
          <cell r="E309">
            <v>7504.76</v>
          </cell>
        </row>
        <row r="310">
          <cell r="B310" t="str">
            <v>3.1.7.00.00-1</v>
          </cell>
          <cell r="C310" t="str">
            <v/>
          </cell>
          <cell r="D310" t="str">
            <v xml:space="preserve">     OPERACOES DE RISCO NIVEL F</v>
          </cell>
          <cell r="E310">
            <v>263212.23</v>
          </cell>
        </row>
        <row r="311">
          <cell r="B311" t="str">
            <v>3.1.7.10.00-8</v>
          </cell>
          <cell r="C311" t="str">
            <v/>
          </cell>
          <cell r="D311" t="str">
            <v xml:space="preserve">        OPERACOES DE CREDITO NIVEL F</v>
          </cell>
          <cell r="E311">
            <v>263212.23</v>
          </cell>
        </row>
        <row r="312">
          <cell r="B312" t="str">
            <v>3.1.7.10.10-1</v>
          </cell>
          <cell r="C312" t="str">
            <v/>
          </cell>
          <cell r="D312" t="str">
            <v xml:space="preserve">           OPERACOES EM CURSO NORMAL</v>
          </cell>
          <cell r="E312">
            <v>244661.34</v>
          </cell>
        </row>
        <row r="313">
          <cell r="B313" t="str">
            <v>3.1.7.10.10.0001-8</v>
          </cell>
          <cell r="C313" t="str">
            <v>3426</v>
          </cell>
          <cell r="D313" t="str">
            <v xml:space="preserve">              ADIANTAMENTO A DEPOSITANTES-NÍVEL F</v>
          </cell>
          <cell r="E313">
            <v>5802.28</v>
          </cell>
        </row>
        <row r="314">
          <cell r="B314" t="str">
            <v>3.1.7.10.10.0002-5</v>
          </cell>
          <cell r="C314" t="str">
            <v>3427</v>
          </cell>
          <cell r="D314" t="str">
            <v xml:space="preserve">              EMPRÉSTIMOS-NÍVEL F</v>
          </cell>
          <cell r="E314">
            <v>201475.48</v>
          </cell>
        </row>
        <row r="315">
          <cell r="B315" t="str">
            <v>3.1.7.10.10.0011-1</v>
          </cell>
          <cell r="C315" t="str">
            <v>3436</v>
          </cell>
          <cell r="D315" t="str">
            <v xml:space="preserve">              OPERAÇÕES DE FINANCIAMENTOS RURAIS - NÍVEL F</v>
          </cell>
          <cell r="E315">
            <v>10965.3</v>
          </cell>
        </row>
        <row r="316">
          <cell r="B316" t="str">
            <v>3.1.7.10.10.0013-5</v>
          </cell>
          <cell r="C316" t="str">
            <v>3438</v>
          </cell>
          <cell r="D316" t="str">
            <v xml:space="preserve">              CHEQUE ESPECIAL - NÍVEL F</v>
          </cell>
          <cell r="E316">
            <v>19418.28</v>
          </cell>
        </row>
        <row r="317">
          <cell r="B317" t="str">
            <v>3.1.7.10.10.0014-2</v>
          </cell>
          <cell r="C317" t="str">
            <v>3439</v>
          </cell>
          <cell r="D317" t="str">
            <v xml:space="preserve">              CONTA GARANTIDA - NÍVEL F</v>
          </cell>
          <cell r="E317">
            <v>7000</v>
          </cell>
        </row>
        <row r="318">
          <cell r="B318" t="str">
            <v>3.1.7.10.20-4</v>
          </cell>
          <cell r="C318" t="str">
            <v/>
          </cell>
          <cell r="D318" t="str">
            <v xml:space="preserve">           OPERACOES VENCIDAS</v>
          </cell>
          <cell r="E318">
            <v>18550.89</v>
          </cell>
        </row>
        <row r="319">
          <cell r="B319" t="str">
            <v>3.1.7.10.20.0001-7</v>
          </cell>
          <cell r="C319" t="str">
            <v>3440</v>
          </cell>
          <cell r="D319" t="str">
            <v xml:space="preserve">              ADIANTAMENTO A DEPOSITANTES-NÍVEL F</v>
          </cell>
          <cell r="E319">
            <v>2282.19</v>
          </cell>
        </row>
        <row r="320">
          <cell r="B320" t="str">
            <v>3.1.7.10.20.0002-4</v>
          </cell>
          <cell r="C320" t="str">
            <v>3441</v>
          </cell>
          <cell r="D320" t="str">
            <v xml:space="preserve">              EMPRÉSTIMOS - NÍVEL F</v>
          </cell>
          <cell r="E320">
            <v>8382.68</v>
          </cell>
        </row>
        <row r="321">
          <cell r="B321" t="str">
            <v>3.1.7.10.20.0016-5</v>
          </cell>
          <cell r="C321" t="str">
            <v>3455</v>
          </cell>
          <cell r="D321" t="str">
            <v xml:space="preserve">              OPERAÇÕES DE FINANCIAMENTOS RURAIS - NÍVEL F</v>
          </cell>
          <cell r="E321">
            <v>7886.02</v>
          </cell>
        </row>
        <row r="322">
          <cell r="B322" t="str">
            <v>3.1.8.00.00-4</v>
          </cell>
          <cell r="C322" t="str">
            <v/>
          </cell>
          <cell r="D322" t="str">
            <v xml:space="preserve">     OPERACOES DE RISCO NIVEL G</v>
          </cell>
          <cell r="E322">
            <v>46139.53</v>
          </cell>
        </row>
        <row r="323">
          <cell r="B323" t="str">
            <v>3.1.8.10.00-1</v>
          </cell>
          <cell r="C323" t="str">
            <v/>
          </cell>
          <cell r="D323" t="str">
            <v xml:space="preserve">        OPERACOES DE CREDITO NIVEL G</v>
          </cell>
          <cell r="E323">
            <v>44344.959999999999</v>
          </cell>
        </row>
        <row r="324">
          <cell r="B324" t="str">
            <v>3.1.8.10.10-4</v>
          </cell>
          <cell r="C324" t="str">
            <v/>
          </cell>
          <cell r="D324" t="str">
            <v xml:space="preserve">           OPERACOES EM CURSO NORMAL</v>
          </cell>
          <cell r="E324">
            <v>44318.99</v>
          </cell>
        </row>
        <row r="325">
          <cell r="B325" t="str">
            <v>3.1.8.10.10.0001-7</v>
          </cell>
          <cell r="C325" t="str">
            <v>3460</v>
          </cell>
          <cell r="D325" t="str">
            <v xml:space="preserve">              ADIANTAMENTO A DEPOSITANTES-NÍVEL G</v>
          </cell>
          <cell r="E325">
            <v>1272.01</v>
          </cell>
        </row>
        <row r="326">
          <cell r="B326" t="str">
            <v>3.1.8.10.10.0002-4</v>
          </cell>
          <cell r="C326" t="str">
            <v>3461</v>
          </cell>
          <cell r="D326" t="str">
            <v xml:space="preserve">              EMPRÉSTIMO-NÍVEL G</v>
          </cell>
          <cell r="E326">
            <v>43046.98</v>
          </cell>
        </row>
        <row r="327">
          <cell r="B327" t="str">
            <v>3.1.8.10.20-7</v>
          </cell>
          <cell r="C327" t="str">
            <v/>
          </cell>
          <cell r="D327" t="str">
            <v xml:space="preserve">           OPERACOES VENCIDAS</v>
          </cell>
          <cell r="E327">
            <v>25.97</v>
          </cell>
        </row>
        <row r="328">
          <cell r="B328" t="str">
            <v>3.1.8.10.20.0001-6</v>
          </cell>
          <cell r="C328" t="str">
            <v>3474</v>
          </cell>
          <cell r="D328" t="str">
            <v xml:space="preserve">              ADIANTAMENTO A DEPOSITANTES-NÍVEL G</v>
          </cell>
          <cell r="E328">
            <v>25.97</v>
          </cell>
        </row>
        <row r="329">
          <cell r="B329" t="str">
            <v>3.1.8.30.00-5</v>
          </cell>
          <cell r="C329" t="str">
            <v/>
          </cell>
          <cell r="D329" t="str">
            <v xml:space="preserve">        OUTROS CREDITOS NIVEL G</v>
          </cell>
          <cell r="E329">
            <v>1794.57</v>
          </cell>
        </row>
        <row r="330">
          <cell r="B330" t="str">
            <v>3.1.8.30.20-1</v>
          </cell>
          <cell r="C330" t="str">
            <v/>
          </cell>
          <cell r="D330" t="str">
            <v xml:space="preserve">           OPERACOES VENCIDAS</v>
          </cell>
          <cell r="E330">
            <v>1794.57</v>
          </cell>
        </row>
        <row r="331">
          <cell r="B331" t="str">
            <v>3.1.8.30.20.0001-2</v>
          </cell>
          <cell r="C331" t="str">
            <v>3491</v>
          </cell>
          <cell r="D331" t="str">
            <v xml:space="preserve">              OUTROS CRÉDITOS - NÍVEL G</v>
          </cell>
          <cell r="E331">
            <v>1794.57</v>
          </cell>
        </row>
        <row r="332">
          <cell r="B332" t="str">
            <v>3.1.9.00.00-7</v>
          </cell>
          <cell r="C332" t="str">
            <v/>
          </cell>
          <cell r="D332" t="str">
            <v xml:space="preserve">     OPERACOES DE RISCO NIVEL H</v>
          </cell>
          <cell r="E332">
            <v>7433.06</v>
          </cell>
        </row>
        <row r="333">
          <cell r="B333" t="str">
            <v>3.1.9.10.00-4</v>
          </cell>
          <cell r="C333" t="str">
            <v/>
          </cell>
          <cell r="D333" t="str">
            <v xml:space="preserve">        OPERACOES DE CREDITO NIVEL H</v>
          </cell>
          <cell r="E333">
            <v>5086.6000000000004</v>
          </cell>
        </row>
        <row r="334">
          <cell r="B334" t="str">
            <v>3.1.9.10.20-0</v>
          </cell>
          <cell r="C334" t="str">
            <v/>
          </cell>
          <cell r="D334" t="str">
            <v xml:space="preserve">           OPERACOES VENCIDAS</v>
          </cell>
          <cell r="E334">
            <v>5086.6000000000004</v>
          </cell>
        </row>
        <row r="335">
          <cell r="B335" t="str">
            <v>3.1.9.10.20.0001-5</v>
          </cell>
          <cell r="C335" t="str">
            <v>3506</v>
          </cell>
          <cell r="D335" t="str">
            <v xml:space="preserve">              ADIANTAMENTO A DEPOSITANTES-NÍVEL H</v>
          </cell>
          <cell r="E335">
            <v>1298.3699999999999</v>
          </cell>
        </row>
        <row r="336">
          <cell r="B336" t="str">
            <v>3.1.9.10.20.0002-2</v>
          </cell>
          <cell r="C336" t="str">
            <v>3507</v>
          </cell>
          <cell r="D336" t="str">
            <v xml:space="preserve">              EMPRÉSTIMOS - NÍVEL H</v>
          </cell>
          <cell r="E336">
            <v>3788.23</v>
          </cell>
        </row>
        <row r="337">
          <cell r="B337" t="str">
            <v>3.1.9.30.00-8</v>
          </cell>
          <cell r="C337" t="str">
            <v/>
          </cell>
          <cell r="D337" t="str">
            <v xml:space="preserve">        OUTROS CREDITOS NIVEL H</v>
          </cell>
          <cell r="E337">
            <v>2346.46</v>
          </cell>
        </row>
        <row r="338">
          <cell r="B338" t="str">
            <v>3.1.9.30.20-4</v>
          </cell>
          <cell r="C338" t="str">
            <v/>
          </cell>
          <cell r="D338" t="str">
            <v xml:space="preserve">           OPERACOES VENCIDAS</v>
          </cell>
          <cell r="E338">
            <v>2346.46</v>
          </cell>
        </row>
        <row r="339">
          <cell r="B339" t="str">
            <v>3.1.9.30.20.0001-1</v>
          </cell>
          <cell r="C339" t="str">
            <v>3523</v>
          </cell>
          <cell r="D339" t="str">
            <v xml:space="preserve">              OUTROS CRÉDITOS - NÍVEL H</v>
          </cell>
          <cell r="E339">
            <v>2346.46</v>
          </cell>
        </row>
        <row r="340">
          <cell r="B340" t="str">
            <v>3.9.9.99.99-3</v>
          </cell>
          <cell r="C340" t="str">
            <v/>
          </cell>
          <cell r="D340" t="str">
            <v>TOTAL GERAL DO ATIVO</v>
          </cell>
          <cell r="E340">
            <v>686952776.13999999</v>
          </cell>
        </row>
        <row r="341">
          <cell r="B341" t="str">
            <v>4.0.0.00.00-8</v>
          </cell>
          <cell r="C341" t="str">
            <v/>
          </cell>
          <cell r="D341" t="str">
            <v>CIRCULANTE EXIGIVEL A LONGO PRAZO</v>
          </cell>
          <cell r="E341">
            <v>233239776.08000001</v>
          </cell>
        </row>
        <row r="342">
          <cell r="B342" t="str">
            <v>4.1.0.00.00-7</v>
          </cell>
          <cell r="C342" t="str">
            <v/>
          </cell>
          <cell r="D342" t="str">
            <v xml:space="preserve">  DEPOSITOS</v>
          </cell>
          <cell r="E342">
            <v>226124055.63999999</v>
          </cell>
        </row>
        <row r="343">
          <cell r="B343" t="str">
            <v>4.1.1.00.00-0</v>
          </cell>
          <cell r="C343" t="str">
            <v/>
          </cell>
          <cell r="D343" t="str">
            <v xml:space="preserve">     DEPOSITOS A VISTA</v>
          </cell>
          <cell r="E343">
            <v>53953590.579999998</v>
          </cell>
        </row>
        <row r="344">
          <cell r="B344" t="str">
            <v>4.1.1.10.00-7</v>
          </cell>
          <cell r="C344" t="str">
            <v/>
          </cell>
          <cell r="D344" t="str">
            <v xml:space="preserve">        DEPOSITOS DE PESSOAS FISICAS</v>
          </cell>
          <cell r="E344">
            <v>41878884.07</v>
          </cell>
        </row>
        <row r="345">
          <cell r="B345" t="str">
            <v>4.1.1.10.00.0001-8</v>
          </cell>
          <cell r="C345" t="str">
            <v>49</v>
          </cell>
          <cell r="D345" t="str">
            <v xml:space="preserve">              DEPÓSITOS DE PESSOAS FÍSICAS</v>
          </cell>
          <cell r="E345">
            <v>41809733.799999997</v>
          </cell>
        </row>
        <row r="346">
          <cell r="B346" t="str">
            <v>4.1.1.10.00.0002-5</v>
          </cell>
          <cell r="C346" t="str">
            <v>410</v>
          </cell>
          <cell r="D346" t="str">
            <v xml:space="preserve">              DEPOSITOS DE PESSOAS FISICAS - BLOQUEIO JUDICIAL</v>
          </cell>
          <cell r="E346">
            <v>69150.27</v>
          </cell>
        </row>
        <row r="347">
          <cell r="B347" t="str">
            <v>4.1.1.20.00-4</v>
          </cell>
          <cell r="C347" t="str">
            <v/>
          </cell>
          <cell r="D347" t="str">
            <v xml:space="preserve">        DEPOSITOS DE PESSOAS JURIDICAS</v>
          </cell>
          <cell r="E347">
            <v>12072064.949999999</v>
          </cell>
        </row>
        <row r="348">
          <cell r="B348" t="str">
            <v>4.1.1.20.00.0001-1</v>
          </cell>
          <cell r="C348" t="str">
            <v>411</v>
          </cell>
          <cell r="D348" t="str">
            <v xml:space="preserve">              DEPÓSITOS DE PESSOAS JURÍDICAS</v>
          </cell>
          <cell r="E348">
            <v>12047117.25</v>
          </cell>
        </row>
        <row r="349">
          <cell r="B349" t="str">
            <v>4.1.1.20.00.0002-8</v>
          </cell>
          <cell r="C349" t="str">
            <v>412</v>
          </cell>
          <cell r="D349" t="str">
            <v xml:space="preserve">              DEPÓSITOS DE PESSOAS JURÍDICAS - BLOQUEIO JUDICIAL</v>
          </cell>
          <cell r="E349">
            <v>24947.7</v>
          </cell>
        </row>
        <row r="350">
          <cell r="B350" t="str">
            <v>4.1.1.98.00-5</v>
          </cell>
          <cell r="C350" t="str">
            <v/>
          </cell>
          <cell r="D350" t="str">
            <v xml:space="preserve">        CONTAS ENCERRADAS</v>
          </cell>
          <cell r="E350">
            <v>2641.56</v>
          </cell>
        </row>
        <row r="351">
          <cell r="B351" t="str">
            <v>4.1.1.98.10-8</v>
          </cell>
          <cell r="C351" t="str">
            <v/>
          </cell>
          <cell r="D351" t="str">
            <v xml:space="preserve">           PESSOAS FÍSICAS</v>
          </cell>
          <cell r="E351">
            <v>1935.12</v>
          </cell>
        </row>
        <row r="352">
          <cell r="B352" t="str">
            <v>4.1.1.98.10.0001-7</v>
          </cell>
          <cell r="C352" t="str">
            <v>4564</v>
          </cell>
          <cell r="D352" t="str">
            <v xml:space="preserve">              PESSOAS FÍSICAS</v>
          </cell>
          <cell r="E352">
            <v>1935.12</v>
          </cell>
        </row>
        <row r="353">
          <cell r="B353" t="str">
            <v>4.1.1.98.20-1</v>
          </cell>
          <cell r="C353" t="str">
            <v/>
          </cell>
          <cell r="D353" t="str">
            <v xml:space="preserve">           PESSOAS JURÍDICAS</v>
          </cell>
          <cell r="E353">
            <v>706.44</v>
          </cell>
        </row>
        <row r="354">
          <cell r="B354" t="str">
            <v>4.1.1.98.20.0001-6</v>
          </cell>
          <cell r="C354" t="str">
            <v>4565</v>
          </cell>
          <cell r="D354" t="str">
            <v xml:space="preserve">              PESSOAS JURÍDICAS</v>
          </cell>
          <cell r="E354">
            <v>706.44</v>
          </cell>
        </row>
        <row r="355">
          <cell r="B355" t="str">
            <v>4.1.4.00.00-9</v>
          </cell>
          <cell r="C355" t="str">
            <v/>
          </cell>
          <cell r="D355" t="str">
            <v xml:space="preserve">     DEPOSITOS SOB AVISO</v>
          </cell>
          <cell r="E355">
            <v>1911392.52</v>
          </cell>
        </row>
        <row r="356">
          <cell r="B356" t="str">
            <v>4.1.4.10.00-6</v>
          </cell>
          <cell r="C356" t="str">
            <v/>
          </cell>
          <cell r="D356" t="str">
            <v xml:space="preserve">        DEPOSITOS DE AVISO PREVIO</v>
          </cell>
          <cell r="E356">
            <v>1911392.52</v>
          </cell>
        </row>
        <row r="357">
          <cell r="B357" t="str">
            <v>4.1.4.10.20-2</v>
          </cell>
          <cell r="C357" t="str">
            <v/>
          </cell>
          <cell r="D357" t="str">
            <v xml:space="preserve">           NAO LIGADAS</v>
          </cell>
          <cell r="E357">
            <v>1911392.52</v>
          </cell>
        </row>
        <row r="358">
          <cell r="B358" t="str">
            <v>4.1.4.10.20.0001-3</v>
          </cell>
          <cell r="C358" t="str">
            <v>436</v>
          </cell>
          <cell r="D358" t="str">
            <v xml:space="preserve">              NÃO LIGADAS</v>
          </cell>
          <cell r="E358">
            <v>1911392.52</v>
          </cell>
        </row>
        <row r="359">
          <cell r="B359" t="str">
            <v>4.1.5.00.00-2</v>
          </cell>
          <cell r="C359" t="str">
            <v/>
          </cell>
          <cell r="D359" t="str">
            <v xml:space="preserve">     DEPOSITOS A PRAZO</v>
          </cell>
          <cell r="E359">
            <v>170259072.53999999</v>
          </cell>
        </row>
        <row r="360">
          <cell r="B360" t="str">
            <v>4.1.5.10.00-9</v>
          </cell>
          <cell r="C360" t="str">
            <v/>
          </cell>
          <cell r="D360" t="str">
            <v xml:space="preserve">        DEPOSITOS A PRAZO</v>
          </cell>
          <cell r="E360">
            <v>170259072.53999999</v>
          </cell>
        </row>
        <row r="361">
          <cell r="B361" t="str">
            <v>4.1.5.10.20-5</v>
          </cell>
          <cell r="C361" t="str">
            <v/>
          </cell>
          <cell r="D361" t="str">
            <v xml:space="preserve">           NAO LIGADAS - SEM CERTIFICADO</v>
          </cell>
          <cell r="E361">
            <v>170259072.53999999</v>
          </cell>
        </row>
        <row r="362">
          <cell r="B362" t="str">
            <v>4.1.5.10.20.0001-2</v>
          </cell>
          <cell r="C362" t="str">
            <v>438</v>
          </cell>
          <cell r="D362" t="str">
            <v xml:space="preserve">              RECIBO DE DEPÓSITO COOPERATIVO-R.D.C.</v>
          </cell>
          <cell r="E362">
            <v>170259072.53999999</v>
          </cell>
        </row>
        <row r="363">
          <cell r="B363" t="str">
            <v>4.5.0.00.00-3</v>
          </cell>
          <cell r="C363" t="str">
            <v/>
          </cell>
          <cell r="D363" t="str">
            <v xml:space="preserve">  RELACOES INTERDEPENDENCIAS</v>
          </cell>
          <cell r="E363">
            <v>2306.83</v>
          </cell>
        </row>
        <row r="364">
          <cell r="B364" t="str">
            <v>4.5.1.00.00-6</v>
          </cell>
          <cell r="C364" t="str">
            <v/>
          </cell>
          <cell r="D364" t="str">
            <v xml:space="preserve">     RECURSOS EM TRANSITO DE TERCEIROS</v>
          </cell>
          <cell r="E364">
            <v>2306.83</v>
          </cell>
        </row>
        <row r="365">
          <cell r="B365" t="str">
            <v>4.5.1.80.00-2</v>
          </cell>
          <cell r="C365" t="str">
            <v/>
          </cell>
          <cell r="D365" t="str">
            <v xml:space="preserve">        RECEBIMENTOS EM TRANSITO DE TERCEIROS</v>
          </cell>
          <cell r="E365">
            <v>2306.83</v>
          </cell>
        </row>
        <row r="366">
          <cell r="B366" t="str">
            <v>4.5.1.80.10-5</v>
          </cell>
          <cell r="C366" t="str">
            <v/>
          </cell>
          <cell r="D366" t="str">
            <v xml:space="preserve">           CONCESSIONARIOS DE SERVICOS PUBLICOS</v>
          </cell>
          <cell r="E366">
            <v>2306.83</v>
          </cell>
        </row>
        <row r="367">
          <cell r="B367" t="str">
            <v>4.5.1.80.10.0008-5</v>
          </cell>
          <cell r="C367" t="str">
            <v>4140</v>
          </cell>
          <cell r="D367" t="str">
            <v xml:space="preserve">              CONVÊNIO - MULTAS DE TRÂNSITO</v>
          </cell>
          <cell r="E367">
            <v>2306.83</v>
          </cell>
        </row>
        <row r="368">
          <cell r="B368" t="str">
            <v>4.9.0.00.00-9</v>
          </cell>
          <cell r="C368" t="str">
            <v/>
          </cell>
          <cell r="D368" t="str">
            <v xml:space="preserve">  OUTRAS OBRIGACOES</v>
          </cell>
          <cell r="E368">
            <v>7113413.6100000003</v>
          </cell>
        </row>
        <row r="369">
          <cell r="B369" t="str">
            <v>4.9.1.00.00-2</v>
          </cell>
          <cell r="C369" t="str">
            <v/>
          </cell>
          <cell r="D369" t="str">
            <v xml:space="preserve">     COBRANCA E ARRECADACAO DE TRIBUTOS E ASSEMELHADOS</v>
          </cell>
          <cell r="E369">
            <v>60572.97</v>
          </cell>
        </row>
        <row r="370">
          <cell r="B370" t="str">
            <v>4.9.1.10.00-9</v>
          </cell>
          <cell r="C370" t="str">
            <v/>
          </cell>
          <cell r="D370" t="str">
            <v xml:space="preserve">        IOF A RECOLHER</v>
          </cell>
          <cell r="E370">
            <v>661.57</v>
          </cell>
        </row>
        <row r="371">
          <cell r="B371" t="str">
            <v>4.9.1.10.10-2</v>
          </cell>
          <cell r="C371" t="str">
            <v/>
          </cell>
          <cell r="D371" t="str">
            <v xml:space="preserve">           OPERACOES DE CREDITO</v>
          </cell>
          <cell r="E371">
            <v>86.99</v>
          </cell>
        </row>
        <row r="372">
          <cell r="B372" t="str">
            <v>4.9.1.10.10.0001-3</v>
          </cell>
          <cell r="C372" t="str">
            <v>4237</v>
          </cell>
          <cell r="D372" t="str">
            <v xml:space="preserve">              OPERAÇÕES DE CRÉDITO - IOF</v>
          </cell>
          <cell r="E372">
            <v>86.99</v>
          </cell>
        </row>
        <row r="373">
          <cell r="B373" t="str">
            <v>4.9.1.10.40-1</v>
          </cell>
          <cell r="C373" t="str">
            <v/>
          </cell>
          <cell r="D373" t="str">
            <v xml:space="preserve">           OPERA$OES COM TITULOS E VALORES MOBILIARIOS</v>
          </cell>
          <cell r="E373">
            <v>574.58000000000004</v>
          </cell>
        </row>
        <row r="374">
          <cell r="B374" t="str">
            <v>4.9.1.10.40.0001-0</v>
          </cell>
          <cell r="C374" t="str">
            <v>4238</v>
          </cell>
          <cell r="D374" t="str">
            <v xml:space="preserve">              OPERAÇÕES COM TÍTULOS E VALORES MOBILIÁRIOS</v>
          </cell>
          <cell r="E374">
            <v>574.58000000000004</v>
          </cell>
        </row>
        <row r="375">
          <cell r="B375" t="str">
            <v>4.9.1.40.00-0</v>
          </cell>
          <cell r="C375" t="str">
            <v/>
          </cell>
          <cell r="D375" t="str">
            <v xml:space="preserve">        RECEBIMENTOS DE TRIBUTOS ESTADUAIS E MUNICIPAIS</v>
          </cell>
          <cell r="E375">
            <v>59911.4</v>
          </cell>
        </row>
        <row r="376">
          <cell r="B376" t="str">
            <v>4.9.1.40.10-3</v>
          </cell>
          <cell r="C376" t="str">
            <v/>
          </cell>
          <cell r="D376" t="str">
            <v xml:space="preserve">           ESTADUAIS</v>
          </cell>
          <cell r="E376">
            <v>35169.17</v>
          </cell>
        </row>
        <row r="377">
          <cell r="B377" t="str">
            <v>4.9.1.40.10.0001-2</v>
          </cell>
          <cell r="C377" t="str">
            <v>4248</v>
          </cell>
          <cell r="D377" t="str">
            <v xml:space="preserve">              ESTADUAIS</v>
          </cell>
          <cell r="E377">
            <v>35169.17</v>
          </cell>
        </row>
        <row r="378">
          <cell r="B378" t="str">
            <v>4.9.1.40.20-6</v>
          </cell>
          <cell r="C378" t="str">
            <v/>
          </cell>
          <cell r="D378" t="str">
            <v xml:space="preserve">           MUNICIPAIS</v>
          </cell>
          <cell r="E378">
            <v>24742.23</v>
          </cell>
        </row>
        <row r="379">
          <cell r="B379" t="str">
            <v>4.9.1.40.20.0001-1</v>
          </cell>
          <cell r="C379" t="str">
            <v>4249</v>
          </cell>
          <cell r="D379" t="str">
            <v xml:space="preserve">              MUNICIPAIS</v>
          </cell>
          <cell r="E379">
            <v>24742.23</v>
          </cell>
        </row>
        <row r="380">
          <cell r="B380" t="str">
            <v>4.9.3.00.00-8</v>
          </cell>
          <cell r="C380" t="str">
            <v/>
          </cell>
          <cell r="D380" t="str">
            <v xml:space="preserve">     SOCIAIS E ESTATUTARIAS</v>
          </cell>
          <cell r="E380">
            <v>4522242.68</v>
          </cell>
        </row>
        <row r="381">
          <cell r="B381" t="str">
            <v>4.9.3.20.00-2</v>
          </cell>
          <cell r="C381" t="str">
            <v/>
          </cell>
          <cell r="D381" t="str">
            <v xml:space="preserve">        FUNDO DE ASSISTÊNCIA TECNICA, EDUCACIONAL E SOCIAL</v>
          </cell>
          <cell r="E381">
            <v>4453063.5199999996</v>
          </cell>
        </row>
        <row r="382">
          <cell r="B382" t="str">
            <v>4.9.3.20.10-5</v>
          </cell>
          <cell r="C382" t="str">
            <v/>
          </cell>
          <cell r="D382" t="str">
            <v xml:space="preserve">           RESULTADO DE ATOS COM ASSOCIADOS</v>
          </cell>
          <cell r="E382">
            <v>2420044.17</v>
          </cell>
        </row>
        <row r="383">
          <cell r="B383" t="str">
            <v>4.9.3.20.10.0001-4</v>
          </cell>
          <cell r="C383" t="str">
            <v>4257</v>
          </cell>
          <cell r="D383" t="str">
            <v xml:space="preserve">              RESULTADO DE ATOS COM ASSOCIADOS</v>
          </cell>
          <cell r="E383">
            <v>2420044.17</v>
          </cell>
        </row>
        <row r="384">
          <cell r="B384" t="str">
            <v>4.9.3.20.20-8</v>
          </cell>
          <cell r="C384" t="str">
            <v/>
          </cell>
          <cell r="D384" t="str">
            <v xml:space="preserve">           RESULTADO DE ATOS COM NÃO ASSOCIADOS</v>
          </cell>
          <cell r="E384">
            <v>2033019.35</v>
          </cell>
        </row>
        <row r="385">
          <cell r="B385" t="str">
            <v>4.9.3.20.20.0001-3</v>
          </cell>
          <cell r="C385" t="str">
            <v>4261</v>
          </cell>
          <cell r="D385" t="str">
            <v xml:space="preserve">              RESULTADO DE ATOS COM NÃO ASSOCIADOS</v>
          </cell>
          <cell r="E385">
            <v>2033019.35</v>
          </cell>
        </row>
        <row r="386">
          <cell r="B386" t="str">
            <v>4.9.3.70.00-7</v>
          </cell>
          <cell r="C386" t="str">
            <v/>
          </cell>
          <cell r="D386" t="str">
            <v xml:space="preserve">        SOBRAS LIQUIDAS A DISTRIBUIR</v>
          </cell>
          <cell r="E386">
            <v>2741.78</v>
          </cell>
        </row>
        <row r="387">
          <cell r="B387" t="str">
            <v>4.9.3.70.00.0001-0</v>
          </cell>
          <cell r="C387" t="str">
            <v>4266</v>
          </cell>
          <cell r="D387" t="str">
            <v xml:space="preserve">              SOBRAS A DISTRIBUIR CONFORME A.G.O.</v>
          </cell>
          <cell r="E387">
            <v>2741.78</v>
          </cell>
        </row>
        <row r="388">
          <cell r="B388" t="str">
            <v>4.9.3.80.00-4</v>
          </cell>
          <cell r="C388" t="str">
            <v/>
          </cell>
          <cell r="D388" t="str">
            <v xml:space="preserve">        COTAS DE CAPITAL A PAGAR</v>
          </cell>
          <cell r="E388">
            <v>66437.38</v>
          </cell>
        </row>
        <row r="389">
          <cell r="B389" t="str">
            <v>4.9.3.80.00.0001-3</v>
          </cell>
          <cell r="C389" t="str">
            <v>4267</v>
          </cell>
          <cell r="D389" t="str">
            <v xml:space="preserve">              COTAS DE CAPITAL A PAGAR</v>
          </cell>
          <cell r="E389">
            <v>66437.38</v>
          </cell>
        </row>
        <row r="390">
          <cell r="B390" t="str">
            <v>4.9.4.00.00-1</v>
          </cell>
          <cell r="C390" t="str">
            <v/>
          </cell>
          <cell r="D390" t="str">
            <v xml:space="preserve">     FISCAIS E PREVIDENCIARIAS</v>
          </cell>
          <cell r="E390">
            <v>291909</v>
          </cell>
        </row>
        <row r="391">
          <cell r="B391" t="str">
            <v>4.9.4.10.00-8</v>
          </cell>
          <cell r="C391" t="str">
            <v/>
          </cell>
          <cell r="D391" t="str">
            <v xml:space="preserve">        IMPOSTOS E CONTRIBUICOES SOBRE LUCROS A PAGAR</v>
          </cell>
          <cell r="E391">
            <v>98964.03</v>
          </cell>
        </row>
        <row r="392">
          <cell r="B392" t="str">
            <v>4.9.4.10.00.0001-1</v>
          </cell>
          <cell r="C392" t="str">
            <v>4268</v>
          </cell>
          <cell r="D392" t="str">
            <v xml:space="preserve">              PROVISÃO PARA I.R. PESSOA JURÍDICA A PAGAR</v>
          </cell>
          <cell r="E392">
            <v>57413.8</v>
          </cell>
        </row>
        <row r="393">
          <cell r="B393" t="str">
            <v>4.9.4.10.00.0002-8</v>
          </cell>
          <cell r="C393" t="str">
            <v>4269</v>
          </cell>
          <cell r="D393" t="str">
            <v xml:space="preserve">              PROVISÃO PARA CONTRIB.SOCIAL SOBRE LUCROS A PAGAR</v>
          </cell>
          <cell r="E393">
            <v>41550.230000000003</v>
          </cell>
        </row>
        <row r="394">
          <cell r="B394" t="str">
            <v>4.9.4.20.00-5</v>
          </cell>
          <cell r="C394" t="str">
            <v/>
          </cell>
          <cell r="D394" t="str">
            <v xml:space="preserve">        IMPOSTOS E CONTRIBUICOES A RECOLHER</v>
          </cell>
          <cell r="E394">
            <v>192944.97</v>
          </cell>
        </row>
        <row r="395">
          <cell r="B395" t="str">
            <v>4.9.4.20.10-8</v>
          </cell>
          <cell r="C395" t="str">
            <v/>
          </cell>
          <cell r="D395" t="str">
            <v xml:space="preserve">           IMPOSTOS E CONTRIBUICOES S/SERVICOS DE TERCEIROS</v>
          </cell>
          <cell r="E395">
            <v>6900.1</v>
          </cell>
        </row>
        <row r="396">
          <cell r="B396" t="str">
            <v>4.9.4.20.10.0001-3</v>
          </cell>
          <cell r="C396" t="str">
            <v>4274</v>
          </cell>
          <cell r="D396" t="str">
            <v xml:space="preserve">              ISSQN A RECOLHER</v>
          </cell>
          <cell r="E396">
            <v>968.6</v>
          </cell>
        </row>
        <row r="397">
          <cell r="B397" t="str">
            <v>4.9.4.20.10.0002-0</v>
          </cell>
          <cell r="C397" t="str">
            <v>4275</v>
          </cell>
          <cell r="D397" t="str">
            <v xml:space="preserve">              INSS A RECOLHER</v>
          </cell>
          <cell r="E397">
            <v>2996.2</v>
          </cell>
        </row>
        <row r="398">
          <cell r="B398" t="str">
            <v>4.9.4.20.10.0003-7</v>
          </cell>
          <cell r="C398" t="str">
            <v>4276</v>
          </cell>
          <cell r="D398" t="str">
            <v xml:space="preserve">              IRRF A RECOLHER</v>
          </cell>
          <cell r="E398">
            <v>560.48</v>
          </cell>
        </row>
        <row r="399">
          <cell r="B399" t="str">
            <v>4.9.4.20.10.0008-2</v>
          </cell>
          <cell r="C399" t="str">
            <v>4281</v>
          </cell>
          <cell r="D399" t="str">
            <v xml:space="preserve">              PIS/COFINS/CSLL A RECOLHER</v>
          </cell>
          <cell r="E399">
            <v>2374.8200000000002</v>
          </cell>
        </row>
        <row r="400">
          <cell r="B400" t="str">
            <v>4.9.4.20.20-1</v>
          </cell>
          <cell r="C400" t="str">
            <v/>
          </cell>
          <cell r="D400" t="str">
            <v xml:space="preserve">           IMPOSTOS E CONTRIBUICOES SOBRE SALARIOS</v>
          </cell>
          <cell r="E400">
            <v>143330.32</v>
          </cell>
        </row>
        <row r="401">
          <cell r="B401" t="str">
            <v>4.9.4.20.20.0001-2</v>
          </cell>
          <cell r="C401" t="str">
            <v>4286</v>
          </cell>
          <cell r="D401" t="str">
            <v xml:space="preserve">              IRRF A RECOLHER</v>
          </cell>
          <cell r="E401">
            <v>41503.39</v>
          </cell>
        </row>
        <row r="402">
          <cell r="B402" t="str">
            <v>4.9.4.20.20.0002-9</v>
          </cell>
          <cell r="C402" t="str">
            <v>4287</v>
          </cell>
          <cell r="D402" t="str">
            <v xml:space="preserve">              INSS A RECOLHER</v>
          </cell>
          <cell r="E402">
            <v>85956.36</v>
          </cell>
        </row>
        <row r="403">
          <cell r="B403" t="str">
            <v>4.9.4.20.20.0003-6</v>
          </cell>
          <cell r="C403" t="str">
            <v>4288</v>
          </cell>
          <cell r="D403" t="str">
            <v xml:space="preserve">              FGTS A RECOLHER</v>
          </cell>
          <cell r="E403">
            <v>15406.57</v>
          </cell>
        </row>
        <row r="404">
          <cell r="B404" t="str">
            <v>4.9.4.20.20.0005-0</v>
          </cell>
          <cell r="C404" t="str">
            <v>4290</v>
          </cell>
          <cell r="D404" t="str">
            <v xml:space="preserve">              CONTRIBUIÇÃO SINDICAL A RECOLHER</v>
          </cell>
          <cell r="E404">
            <v>464</v>
          </cell>
        </row>
        <row r="405">
          <cell r="B405" t="str">
            <v>4.9.4.20.90-2</v>
          </cell>
          <cell r="C405" t="str">
            <v/>
          </cell>
          <cell r="D405" t="str">
            <v xml:space="preserve">           OUTROS</v>
          </cell>
          <cell r="E405">
            <v>42714.55</v>
          </cell>
        </row>
        <row r="406">
          <cell r="B406" t="str">
            <v>4.9.4.20.90.0002-2</v>
          </cell>
          <cell r="C406" t="str">
            <v>4296</v>
          </cell>
          <cell r="D406" t="str">
            <v xml:space="preserve">              IRRF SOBRE APLICAÇÕES FINANCEIRAS</v>
          </cell>
          <cell r="E406">
            <v>24258.34</v>
          </cell>
        </row>
        <row r="407">
          <cell r="B407" t="str">
            <v>4.9.4.20.90.0003-9</v>
          </cell>
          <cell r="C407" t="str">
            <v>4297</v>
          </cell>
          <cell r="D407" t="str">
            <v xml:space="preserve">              ISSQN A RECOLHER</v>
          </cell>
          <cell r="E407">
            <v>5003.6000000000004</v>
          </cell>
        </row>
        <row r="408">
          <cell r="B408" t="str">
            <v>4.9.4.20.90.0004-6</v>
          </cell>
          <cell r="C408" t="str">
            <v>4298</v>
          </cell>
          <cell r="D408" t="str">
            <v xml:space="preserve">              PIS FATURAMENTO A RECOLHER</v>
          </cell>
          <cell r="E408">
            <v>1848.8</v>
          </cell>
        </row>
        <row r="409">
          <cell r="B409" t="str">
            <v>4.9.4.20.90.0005-3</v>
          </cell>
          <cell r="C409" t="str">
            <v>4299</v>
          </cell>
          <cell r="D409" t="str">
            <v xml:space="preserve">              COFINS A RECOLHER</v>
          </cell>
          <cell r="E409">
            <v>11603.81</v>
          </cell>
        </row>
        <row r="410">
          <cell r="B410" t="str">
            <v>4.9.9.00.00-6</v>
          </cell>
          <cell r="C410" t="str">
            <v/>
          </cell>
          <cell r="D410" t="str">
            <v xml:space="preserve">     DIVERSAS</v>
          </cell>
          <cell r="E410">
            <v>2238688.96</v>
          </cell>
        </row>
        <row r="411">
          <cell r="B411" t="str">
            <v>4.9.9.20.00-0</v>
          </cell>
          <cell r="C411" t="str">
            <v/>
          </cell>
          <cell r="D411" t="str">
            <v xml:space="preserve">        OBRIGACOES POR AQUISICAO DE BENS E DIREITOS</v>
          </cell>
          <cell r="E411">
            <v>13607.59</v>
          </cell>
        </row>
        <row r="412">
          <cell r="B412" t="str">
            <v>4.9.9.20.00.0001-9</v>
          </cell>
          <cell r="C412" t="str">
            <v>4336</v>
          </cell>
          <cell r="D412" t="str">
            <v xml:space="preserve">              FORNECEDORES</v>
          </cell>
          <cell r="E412">
            <v>13607.59</v>
          </cell>
        </row>
        <row r="413">
          <cell r="B413" t="str">
            <v>4.9.9.27.00-3</v>
          </cell>
          <cell r="C413" t="str">
            <v/>
          </cell>
          <cell r="D413" t="str">
            <v xml:space="preserve">        OBRIGAÇÕES DE PAGAMENTO EM NOME DE TERCEIROS</v>
          </cell>
          <cell r="E413">
            <v>195192.27</v>
          </cell>
        </row>
        <row r="414">
          <cell r="B414" t="str">
            <v>4.9.9.27.05-8</v>
          </cell>
          <cell r="C414" t="str">
            <v/>
          </cell>
          <cell r="D414" t="str">
            <v xml:space="preserve">           SALARIOS E VENCIMENTOS</v>
          </cell>
          <cell r="E414">
            <v>195192.27</v>
          </cell>
        </row>
        <row r="415">
          <cell r="B415" t="str">
            <v>4.9.9.27.05.0001-3</v>
          </cell>
          <cell r="C415" t="str">
            <v>4350</v>
          </cell>
          <cell r="D415" t="str">
            <v xml:space="preserve">              SALÁRIOS</v>
          </cell>
          <cell r="E415">
            <v>161470.63</v>
          </cell>
        </row>
        <row r="416">
          <cell r="B416" t="str">
            <v>4.9.9.27.05.9999-0</v>
          </cell>
          <cell r="C416" t="str">
            <v>4356</v>
          </cell>
          <cell r="D416" t="str">
            <v xml:space="preserve">              OUTROS</v>
          </cell>
          <cell r="E416">
            <v>33721.64</v>
          </cell>
        </row>
        <row r="417">
          <cell r="B417" t="str">
            <v>4.9.9.30.00-7</v>
          </cell>
          <cell r="C417" t="str">
            <v/>
          </cell>
          <cell r="D417" t="str">
            <v xml:space="preserve">        PROVISAO PARA PAGAMENTOS A EFETUAR</v>
          </cell>
          <cell r="E417">
            <v>783408.31</v>
          </cell>
        </row>
        <row r="418">
          <cell r="B418" t="str">
            <v>4.9.9.30.10-0</v>
          </cell>
          <cell r="C418" t="str">
            <v/>
          </cell>
          <cell r="D418" t="str">
            <v xml:space="preserve">           DESPESAS DE PESSOAL</v>
          </cell>
          <cell r="E418">
            <v>583227.93999999994</v>
          </cell>
        </row>
        <row r="419">
          <cell r="B419" t="str">
            <v>4.9.9.30.10.0001-1</v>
          </cell>
          <cell r="C419" t="str">
            <v>4358</v>
          </cell>
          <cell r="D419" t="str">
            <v xml:space="preserve">              SALÁRIOS</v>
          </cell>
          <cell r="E419">
            <v>138750.63</v>
          </cell>
        </row>
        <row r="420">
          <cell r="B420" t="str">
            <v>4.9.9.30.10.0002-8</v>
          </cell>
          <cell r="C420" t="str">
            <v>4359</v>
          </cell>
          <cell r="D420" t="str">
            <v xml:space="preserve">              HONORÁRIOS</v>
          </cell>
          <cell r="E420">
            <v>63642.25</v>
          </cell>
        </row>
        <row r="421">
          <cell r="B421" t="str">
            <v>4.9.9.30.10.0003-5</v>
          </cell>
          <cell r="C421" t="str">
            <v>4360</v>
          </cell>
          <cell r="D421" t="str">
            <v xml:space="preserve">              FÉRIAS</v>
          </cell>
          <cell r="E421">
            <v>187059.67</v>
          </cell>
        </row>
        <row r="422">
          <cell r="B422" t="str">
            <v>4.9.9.30.10.0004-2</v>
          </cell>
          <cell r="C422" t="str">
            <v>4361</v>
          </cell>
          <cell r="D422" t="str">
            <v xml:space="preserve">              INSS SOBRE FÉRIAS</v>
          </cell>
          <cell r="E422">
            <v>49377.5</v>
          </cell>
        </row>
        <row r="423">
          <cell r="B423" t="str">
            <v>4.9.9.30.10.0005-9</v>
          </cell>
          <cell r="C423" t="str">
            <v>4362</v>
          </cell>
          <cell r="D423" t="str">
            <v xml:space="preserve">              FGTS SOBRE FÉRIAS</v>
          </cell>
          <cell r="E423">
            <v>14926.45</v>
          </cell>
        </row>
        <row r="424">
          <cell r="B424" t="str">
            <v>4.9.9.30.10.0006-6</v>
          </cell>
          <cell r="C424" t="str">
            <v>4363</v>
          </cell>
          <cell r="D424" t="str">
            <v xml:space="preserve">              PIS SOBRE FÉRIAS</v>
          </cell>
          <cell r="E424">
            <v>1870.61</v>
          </cell>
        </row>
        <row r="425">
          <cell r="B425" t="str">
            <v>4.9.9.30.10.0007-3</v>
          </cell>
          <cell r="C425" t="str">
            <v>4364</v>
          </cell>
          <cell r="D425" t="str">
            <v xml:space="preserve">              13º SALÁRIO</v>
          </cell>
          <cell r="E425">
            <v>94279.35</v>
          </cell>
        </row>
        <row r="426">
          <cell r="B426" t="str">
            <v>4.9.9.30.10.0008-0</v>
          </cell>
          <cell r="C426" t="str">
            <v>4365</v>
          </cell>
          <cell r="D426" t="str">
            <v xml:space="preserve">              INSS SOBRE 13º SALÁRIO</v>
          </cell>
          <cell r="E426">
            <v>24872.95</v>
          </cell>
        </row>
        <row r="427">
          <cell r="B427" t="str">
            <v>4.9.9.30.10.0009-7</v>
          </cell>
          <cell r="C427" t="str">
            <v>4366</v>
          </cell>
          <cell r="D427" t="str">
            <v xml:space="preserve">              FGTS SOBRE 13º SALÁRIO</v>
          </cell>
          <cell r="E427">
            <v>7505.74</v>
          </cell>
        </row>
        <row r="428">
          <cell r="B428" t="str">
            <v>4.9.9.30.10.0010-7</v>
          </cell>
          <cell r="C428" t="str">
            <v>4367</v>
          </cell>
          <cell r="D428" t="str">
            <v xml:space="preserve">              PIS SOBRE 13º SALÁRIO</v>
          </cell>
          <cell r="E428">
            <v>942.79</v>
          </cell>
        </row>
        <row r="429">
          <cell r="B429" t="str">
            <v>4.9.9.30.50-2</v>
          </cell>
          <cell r="C429" t="str">
            <v/>
          </cell>
          <cell r="D429" t="str">
            <v xml:space="preserve">           OUTRAS DESPESAS ADMINISTRATIVAS</v>
          </cell>
          <cell r="E429">
            <v>198499.1</v>
          </cell>
        </row>
        <row r="430">
          <cell r="B430" t="str">
            <v>4.9.9.30.50.0001-7</v>
          </cell>
          <cell r="C430" t="str">
            <v>4370</v>
          </cell>
          <cell r="D430" t="str">
            <v xml:space="preserve">              ÁGUA/ENERGIA/GAS</v>
          </cell>
          <cell r="E430">
            <v>7244</v>
          </cell>
        </row>
        <row r="431">
          <cell r="B431" t="str">
            <v>4.9.9.30.50.0002-4</v>
          </cell>
          <cell r="C431" t="str">
            <v>4371</v>
          </cell>
          <cell r="D431" t="str">
            <v xml:space="preserve">              ALUGUÉIS</v>
          </cell>
          <cell r="E431">
            <v>8486.0400000000009</v>
          </cell>
        </row>
        <row r="432">
          <cell r="B432" t="str">
            <v>4.9.9.30.50.0004-8</v>
          </cell>
          <cell r="C432" t="str">
            <v>4373</v>
          </cell>
          <cell r="D432" t="str">
            <v xml:space="preserve">              AUDITORIA EXTERNA</v>
          </cell>
          <cell r="E432">
            <v>38892.5</v>
          </cell>
        </row>
        <row r="433">
          <cell r="B433" t="str">
            <v>4.9.9.30.50.0006-2</v>
          </cell>
          <cell r="C433" t="str">
            <v>4375</v>
          </cell>
          <cell r="D433" t="str">
            <v xml:space="preserve">              COMUNICAÇÕES</v>
          </cell>
          <cell r="E433">
            <v>8171.1</v>
          </cell>
        </row>
        <row r="434">
          <cell r="B434" t="str">
            <v>4.9.9.30.50.0009-3</v>
          </cell>
          <cell r="C434" t="str">
            <v>4378</v>
          </cell>
          <cell r="D434" t="str">
            <v xml:space="preserve">              PROPAGANDA E PUBLICIDADE</v>
          </cell>
          <cell r="E434">
            <v>8714</v>
          </cell>
        </row>
        <row r="435">
          <cell r="B435" t="str">
            <v>4.9.9.30.50.0011-0</v>
          </cell>
          <cell r="C435" t="str">
            <v>4380</v>
          </cell>
          <cell r="D435" t="str">
            <v xml:space="preserve">              SEGURANÇA E VIGILÂNCIA</v>
          </cell>
          <cell r="E435">
            <v>18782.16</v>
          </cell>
        </row>
        <row r="436">
          <cell r="B436" t="str">
            <v>4.9.9.30.50.0012-7</v>
          </cell>
          <cell r="C436" t="str">
            <v>4381</v>
          </cell>
          <cell r="D436" t="str">
            <v xml:space="preserve">              MANUTENÇÃO E CONSERVAÇÃO DE BENS</v>
          </cell>
          <cell r="E436">
            <v>17593.93</v>
          </cell>
        </row>
        <row r="437">
          <cell r="B437" t="str">
            <v>4.9.9.30.50.0013-4</v>
          </cell>
          <cell r="C437" t="str">
            <v>4382</v>
          </cell>
          <cell r="D437" t="str">
            <v xml:space="preserve">              TRANSPORTE</v>
          </cell>
          <cell r="E437">
            <v>4733.6499999999996</v>
          </cell>
        </row>
        <row r="438">
          <cell r="B438" t="str">
            <v>4.9.9.30.50.0014-1</v>
          </cell>
          <cell r="C438" t="str">
            <v>4383</v>
          </cell>
          <cell r="D438" t="str">
            <v xml:space="preserve">              SEGURO</v>
          </cell>
          <cell r="E438">
            <v>1424.14</v>
          </cell>
        </row>
        <row r="439">
          <cell r="B439" t="str">
            <v>4.9.9.30.50.0015-8</v>
          </cell>
          <cell r="C439" t="str">
            <v>4384</v>
          </cell>
          <cell r="D439" t="str">
            <v xml:space="preserve">              PLANO DE SAÚDE</v>
          </cell>
          <cell r="E439">
            <v>8619.92</v>
          </cell>
        </row>
        <row r="440">
          <cell r="B440" t="str">
            <v>4.9.9.30.50.0026-8</v>
          </cell>
          <cell r="C440" t="str">
            <v>4395</v>
          </cell>
          <cell r="D440" t="str">
            <v xml:space="preserve">              SEGURO PRESTAMISTA</v>
          </cell>
          <cell r="E440">
            <v>47263.67</v>
          </cell>
        </row>
        <row r="441">
          <cell r="B441" t="str">
            <v>4.9.9.30.50.0028-2</v>
          </cell>
          <cell r="C441" t="str">
            <v>4549</v>
          </cell>
          <cell r="D441" t="str">
            <v xml:space="preserve">              PROVISÃO DE DESPESAS COM CARTÕES</v>
          </cell>
          <cell r="E441">
            <v>13022.25</v>
          </cell>
        </row>
        <row r="442">
          <cell r="B442" t="str">
            <v>4.9.9.30.50.9999-4</v>
          </cell>
          <cell r="C442" t="str">
            <v>4397</v>
          </cell>
          <cell r="D442" t="str">
            <v xml:space="preserve">              OUTRAS DESPESAS ADMINISTRATIVAS</v>
          </cell>
          <cell r="E442">
            <v>15551.74</v>
          </cell>
        </row>
        <row r="443">
          <cell r="B443" t="str">
            <v>4.9.9.30.90-4</v>
          </cell>
          <cell r="C443" t="str">
            <v/>
          </cell>
          <cell r="D443" t="str">
            <v xml:space="preserve">           OUTROS PAGAMENTOS</v>
          </cell>
          <cell r="E443">
            <v>1681.27</v>
          </cell>
        </row>
        <row r="444">
          <cell r="B444" t="str">
            <v>4.9.9.30.90.0022-6</v>
          </cell>
          <cell r="C444" t="str">
            <v>4567</v>
          </cell>
          <cell r="D444" t="str">
            <v xml:space="preserve">              ORDEM DE PAGAMENTO - ENCERRAMENTO CONTA SALÁRIO</v>
          </cell>
          <cell r="E444">
            <v>1681.27</v>
          </cell>
        </row>
        <row r="445">
          <cell r="B445" t="str">
            <v>4.9.9.35.00-2</v>
          </cell>
          <cell r="C445" t="str">
            <v/>
          </cell>
          <cell r="D445" t="str">
            <v xml:space="preserve">        PROVISÃO PARA CONTINGÊNCIAS</v>
          </cell>
          <cell r="E445">
            <v>941401.1</v>
          </cell>
        </row>
        <row r="446">
          <cell r="B446" t="str">
            <v>4.9.9.35.20-8</v>
          </cell>
          <cell r="C446" t="str">
            <v/>
          </cell>
          <cell r="D446" t="str">
            <v xml:space="preserve">           FISCAIS - CONTESTAÇÃO JUDICIAL DA CONSTITUCIONALIDADE DA LEI QUE INSTITUI O</v>
          </cell>
          <cell r="E446">
            <v>941401.1</v>
          </cell>
        </row>
        <row r="447">
          <cell r="B447" t="str">
            <v>4.9.9.35.20.0006-0</v>
          </cell>
          <cell r="C447" t="str">
            <v>4607</v>
          </cell>
          <cell r="D447" t="str">
            <v xml:space="preserve">              PIS FOLHA</v>
          </cell>
          <cell r="E447">
            <v>306622.32</v>
          </cell>
        </row>
        <row r="448">
          <cell r="B448" t="str">
            <v>4.9.9.35.20.0007-7</v>
          </cell>
          <cell r="C448" t="str">
            <v>4608</v>
          </cell>
          <cell r="D448" t="str">
            <v xml:space="preserve">              INSS</v>
          </cell>
          <cell r="E448">
            <v>625162.80000000005</v>
          </cell>
        </row>
        <row r="449">
          <cell r="B449" t="str">
            <v>4.9.9.35.20.0008-4</v>
          </cell>
          <cell r="C449" t="str">
            <v>4609</v>
          </cell>
          <cell r="D449" t="str">
            <v xml:space="preserve">              OUTROS TRIBUTOS</v>
          </cell>
          <cell r="E449">
            <v>9615.98</v>
          </cell>
        </row>
        <row r="450">
          <cell r="B450" t="str">
            <v>4.9.9.45.00-9</v>
          </cell>
          <cell r="C450" t="str">
            <v/>
          </cell>
          <cell r="D450" t="str">
            <v xml:space="preserve">        PROVISÃO PARA GARANTIAS FINANCEIRAS PRESTADAS</v>
          </cell>
          <cell r="E450">
            <v>31626.1</v>
          </cell>
        </row>
        <row r="451">
          <cell r="B451" t="str">
            <v>4.9.9.45.90-6</v>
          </cell>
          <cell r="C451" t="str">
            <v/>
          </cell>
          <cell r="D451" t="str">
            <v xml:space="preserve">           OUTRAS GARATIAS FINANCEIRAS PRESTADAS</v>
          </cell>
          <cell r="E451">
            <v>31626.1</v>
          </cell>
        </row>
        <row r="452">
          <cell r="B452" t="str">
            <v>4.9.9.45.90.0001-1</v>
          </cell>
          <cell r="C452" t="str">
            <v>4587</v>
          </cell>
          <cell r="D452" t="str">
            <v xml:space="preserve">              PROVISÃO PARA GARANTIAS PRESTADAS</v>
          </cell>
          <cell r="E452">
            <v>31626.1</v>
          </cell>
        </row>
        <row r="453">
          <cell r="B453" t="str">
            <v>4.9.9.92.00-7</v>
          </cell>
          <cell r="C453" t="str">
            <v/>
          </cell>
          <cell r="D453" t="str">
            <v xml:space="preserve">        CREDORES DIVERSOS - PAIS</v>
          </cell>
          <cell r="E453">
            <v>273453.59000000003</v>
          </cell>
        </row>
        <row r="454">
          <cell r="B454" t="str">
            <v>4.9.9.92.00.0004-5</v>
          </cell>
          <cell r="C454" t="str">
            <v>4435</v>
          </cell>
          <cell r="D454" t="str">
            <v xml:space="preserve">              DIFERENÇA DE CAIXA</v>
          </cell>
          <cell r="E454">
            <v>1385.95</v>
          </cell>
        </row>
        <row r="455">
          <cell r="B455" t="str">
            <v>4.9.9.92.00.0014-8</v>
          </cell>
          <cell r="C455" t="str">
            <v>4445</v>
          </cell>
          <cell r="D455" t="str">
            <v xml:space="preserve">              PENDÊNCIAS A REGULARIZAR BANCOOB</v>
          </cell>
          <cell r="E455">
            <v>1110</v>
          </cell>
        </row>
        <row r="456">
          <cell r="B456" t="str">
            <v>4.9.9.92.00.0026-5</v>
          </cell>
          <cell r="C456" t="str">
            <v>4457</v>
          </cell>
          <cell r="D456" t="str">
            <v xml:space="preserve">              COOPERATIVA CENTRAL</v>
          </cell>
          <cell r="E456">
            <v>14786.48</v>
          </cell>
        </row>
        <row r="457">
          <cell r="B457" t="str">
            <v>4.9.9.92.00.0036-8</v>
          </cell>
          <cell r="C457" t="str">
            <v>4467</v>
          </cell>
          <cell r="D457" t="str">
            <v xml:space="preserve">              SALDOS CREDORES - ENCERRAMENTO C/C</v>
          </cell>
          <cell r="E457">
            <v>121.94</v>
          </cell>
        </row>
        <row r="458">
          <cell r="B458" t="str">
            <v>4.9.9.92.00.0047-8</v>
          </cell>
          <cell r="C458" t="str">
            <v>4477</v>
          </cell>
          <cell r="D458" t="str">
            <v xml:space="preserve">              CHEQUES DEPOSITADOS</v>
          </cell>
          <cell r="E458">
            <v>215483.57</v>
          </cell>
        </row>
        <row r="459">
          <cell r="B459" t="str">
            <v>4.9.9.92.00.0050-2</v>
          </cell>
          <cell r="C459" t="str">
            <v>4480</v>
          </cell>
          <cell r="D459" t="str">
            <v xml:space="preserve">              CREDORES DIVERSOS-LIQUIDAÇÃO COBRANÇA</v>
          </cell>
          <cell r="E459">
            <v>40565.65</v>
          </cell>
        </row>
        <row r="460">
          <cell r="B460" t="str">
            <v>6.0.0.00.00-2</v>
          </cell>
          <cell r="C460" t="str">
            <v/>
          </cell>
          <cell r="D460" t="str">
            <v>PATRIMONIO LIQUIDO</v>
          </cell>
          <cell r="E460">
            <v>35748035.299999997</v>
          </cell>
        </row>
        <row r="461">
          <cell r="B461" t="str">
            <v>6.1.0.00.00-1</v>
          </cell>
          <cell r="C461" t="str">
            <v/>
          </cell>
          <cell r="D461" t="str">
            <v xml:space="preserve">  PATRIMONIO LIQUIDO</v>
          </cell>
          <cell r="E461">
            <v>35748035.299999997</v>
          </cell>
        </row>
        <row r="462">
          <cell r="B462" t="str">
            <v>6.1.1.00.00-4</v>
          </cell>
          <cell r="C462" t="str">
            <v/>
          </cell>
          <cell r="D462" t="str">
            <v xml:space="preserve">     CAPITAL SOCIAL</v>
          </cell>
          <cell r="E462">
            <v>5839204.0700000003</v>
          </cell>
        </row>
        <row r="463">
          <cell r="B463" t="str">
            <v>6.1.1.10.00-1</v>
          </cell>
          <cell r="C463" t="str">
            <v/>
          </cell>
          <cell r="D463" t="str">
            <v xml:space="preserve">        CAPITAL</v>
          </cell>
          <cell r="E463">
            <v>5839204.0700000003</v>
          </cell>
        </row>
        <row r="464">
          <cell r="B464" t="str">
            <v>6.1.1.10.28-3</v>
          </cell>
          <cell r="C464" t="str">
            <v/>
          </cell>
          <cell r="D464" t="str">
            <v xml:space="preserve">           COTAS - PAIS</v>
          </cell>
          <cell r="E464">
            <v>5839204.0700000003</v>
          </cell>
        </row>
        <row r="465">
          <cell r="B465" t="str">
            <v>6.1.1.10.28.0001-6</v>
          </cell>
          <cell r="C465" t="str">
            <v>62</v>
          </cell>
          <cell r="D465" t="str">
            <v xml:space="preserve">              COTAS-PAÍS</v>
          </cell>
          <cell r="E465">
            <v>5839204.0700000003</v>
          </cell>
        </row>
        <row r="466">
          <cell r="B466" t="str">
            <v>6.1.5.00.00-6</v>
          </cell>
          <cell r="C466" t="str">
            <v/>
          </cell>
          <cell r="D466" t="str">
            <v xml:space="preserve">     RESERVAS DE LUCROS</v>
          </cell>
          <cell r="E466">
            <v>27604685.120000001</v>
          </cell>
        </row>
        <row r="467">
          <cell r="B467" t="str">
            <v>6.1.5.10.00-3</v>
          </cell>
          <cell r="C467" t="str">
            <v/>
          </cell>
          <cell r="D467" t="str">
            <v xml:space="preserve">        RESERVA  LEGAL</v>
          </cell>
          <cell r="E467">
            <v>27604685.120000001</v>
          </cell>
        </row>
        <row r="468">
          <cell r="B468" t="str">
            <v>6.1.5.10.00.0002-7</v>
          </cell>
          <cell r="C468" t="str">
            <v>618</v>
          </cell>
          <cell r="D468" t="str">
            <v xml:space="preserve">              FUNDO DE RESERVA</v>
          </cell>
          <cell r="E468">
            <v>27604685.120000001</v>
          </cell>
        </row>
        <row r="469">
          <cell r="B469" t="str">
            <v>6.1.7.00.00-2</v>
          </cell>
          <cell r="C469" t="str">
            <v/>
          </cell>
          <cell r="D469" t="str">
            <v xml:space="preserve">     SOBRAS OU PERDAS ACUMULADAS</v>
          </cell>
          <cell r="E469">
            <v>2304146.11</v>
          </cell>
        </row>
        <row r="470">
          <cell r="B470" t="str">
            <v>6.1.7.10.00-9</v>
          </cell>
          <cell r="C470" t="str">
            <v/>
          </cell>
          <cell r="D470" t="str">
            <v xml:space="preserve">        SOBRAS OU PERDAS ACUMULADAS</v>
          </cell>
          <cell r="E470">
            <v>2304146.11</v>
          </cell>
        </row>
        <row r="471">
          <cell r="B471" t="str">
            <v>6.1.7.10.00.0001-8</v>
          </cell>
          <cell r="C471" t="str">
            <v>635</v>
          </cell>
          <cell r="D471" t="str">
            <v xml:space="preserve">              SOBRAS OU PERDAS ACUMULADAS</v>
          </cell>
          <cell r="E471">
            <v>2304146.11</v>
          </cell>
        </row>
        <row r="472">
          <cell r="B472" t="str">
            <v>9.0.0.00.00-3</v>
          </cell>
          <cell r="C472" t="str">
            <v/>
          </cell>
          <cell r="D472" t="str">
            <v>COMPENSACAO</v>
          </cell>
          <cell r="E472">
            <v>417964964.75999999</v>
          </cell>
        </row>
        <row r="473">
          <cell r="B473" t="str">
            <v>9.0.1.00.00-6</v>
          </cell>
          <cell r="C473" t="str">
            <v/>
          </cell>
          <cell r="D473" t="str">
            <v xml:space="preserve">     COOBRIGACOES E RISCOS EM GARANTIAS PRESTADAS</v>
          </cell>
          <cell r="E473">
            <v>2256780.9300000002</v>
          </cell>
        </row>
        <row r="474">
          <cell r="B474" t="str">
            <v>9.0.1.30.00-7</v>
          </cell>
          <cell r="C474" t="str">
            <v/>
          </cell>
          <cell r="D474" t="str">
            <v xml:space="preserve">        RESPONSABILIDADES POR GARANTIAS PRESTADAS</v>
          </cell>
          <cell r="E474">
            <v>2256780.9300000002</v>
          </cell>
        </row>
        <row r="475">
          <cell r="B475" t="str">
            <v>9.0.1.30.10-0</v>
          </cell>
          <cell r="C475" t="str">
            <v/>
          </cell>
          <cell r="D475" t="str">
            <v xml:space="preserve">           NO PAIS - OUTRAS</v>
          </cell>
          <cell r="E475">
            <v>2256780.9300000002</v>
          </cell>
        </row>
        <row r="476">
          <cell r="B476" t="str">
            <v>9.0.1.30.10.0001-1</v>
          </cell>
          <cell r="C476" t="str">
            <v>91</v>
          </cell>
          <cell r="D476" t="str">
            <v xml:space="preserve">              NO PAÍS - OUTRAS</v>
          </cell>
          <cell r="E476">
            <v>2256780.9300000002</v>
          </cell>
        </row>
        <row r="477">
          <cell r="B477" t="str">
            <v>9.0.4.00.00-5</v>
          </cell>
          <cell r="C477" t="str">
            <v/>
          </cell>
          <cell r="D477" t="str">
            <v xml:space="preserve">     CUSTODIA DE VALORES</v>
          </cell>
          <cell r="E477">
            <v>8360630.0199999996</v>
          </cell>
        </row>
        <row r="478">
          <cell r="B478" t="str">
            <v>9.0.4.30.00-6</v>
          </cell>
          <cell r="C478" t="str">
            <v/>
          </cell>
          <cell r="D478" t="str">
            <v xml:space="preserve">        VALORES CUSTODIADOS</v>
          </cell>
          <cell r="E478">
            <v>8360630.0199999996</v>
          </cell>
        </row>
        <row r="479">
          <cell r="B479" t="str">
            <v>9.0.4.30.00.0003-3</v>
          </cell>
          <cell r="C479" t="str">
            <v>918</v>
          </cell>
          <cell r="D479" t="str">
            <v xml:space="preserve">              CHAVES E SEGREDO</v>
          </cell>
          <cell r="E479">
            <v>1</v>
          </cell>
        </row>
        <row r="480">
          <cell r="B480" t="str">
            <v>9.0.4.30.00.0005-7</v>
          </cell>
          <cell r="C480" t="str">
            <v>920</v>
          </cell>
          <cell r="D480" t="str">
            <v xml:space="preserve">              GUARDA DE CHEQUES</v>
          </cell>
          <cell r="E480">
            <v>8360629.0199999996</v>
          </cell>
        </row>
        <row r="481">
          <cell r="B481" t="str">
            <v>9.0.5.00.00-8</v>
          </cell>
          <cell r="C481" t="str">
            <v/>
          </cell>
          <cell r="D481" t="str">
            <v xml:space="preserve">     COBRANCA</v>
          </cell>
          <cell r="E481">
            <v>26264798.539999999</v>
          </cell>
        </row>
        <row r="482">
          <cell r="B482" t="str">
            <v>9.0.5.70.00-7</v>
          </cell>
          <cell r="C482" t="str">
            <v/>
          </cell>
          <cell r="D482" t="str">
            <v xml:space="preserve">        COBRANCA POR CONTA DE TERCEIROS</v>
          </cell>
          <cell r="E482">
            <v>26264798.539999999</v>
          </cell>
        </row>
        <row r="483">
          <cell r="B483" t="str">
            <v>9.0.5.70.10-0</v>
          </cell>
          <cell r="C483" t="str">
            <v/>
          </cell>
          <cell r="D483" t="str">
            <v xml:space="preserve">           DO PAIS</v>
          </cell>
          <cell r="E483">
            <v>26264798.539999999</v>
          </cell>
        </row>
        <row r="484">
          <cell r="B484" t="str">
            <v>9.0.5.70.10.0001-9</v>
          </cell>
          <cell r="C484" t="str">
            <v>958</v>
          </cell>
          <cell r="D484" t="str">
            <v xml:space="preserve">              COBRANÇA CONTA TERCEIROS-DO PAÍS</v>
          </cell>
          <cell r="E484">
            <v>26264798.539999999</v>
          </cell>
        </row>
        <row r="485">
          <cell r="B485" t="str">
            <v>9.0.8.00.00-7</v>
          </cell>
          <cell r="C485" t="str">
            <v/>
          </cell>
          <cell r="D485" t="str">
            <v xml:space="preserve">     CONTRATOS</v>
          </cell>
          <cell r="E485">
            <v>18132809.780000001</v>
          </cell>
        </row>
        <row r="486">
          <cell r="B486" t="str">
            <v>9.0.8.70.00-6</v>
          </cell>
          <cell r="C486" t="str">
            <v/>
          </cell>
          <cell r="D486" t="str">
            <v xml:space="preserve">        SEGUROS CONTRATADOS</v>
          </cell>
          <cell r="E486">
            <v>18132809.780000001</v>
          </cell>
        </row>
        <row r="487">
          <cell r="B487" t="str">
            <v>9.0.8.70.00.0001-7</v>
          </cell>
          <cell r="C487" t="str">
            <v>989</v>
          </cell>
          <cell r="D487" t="str">
            <v xml:space="preserve">              PATRIMONIAL</v>
          </cell>
          <cell r="E487">
            <v>7751000</v>
          </cell>
        </row>
        <row r="488">
          <cell r="B488" t="str">
            <v>9.0.8.70.00.0002-4</v>
          </cell>
          <cell r="C488" t="str">
            <v>990</v>
          </cell>
          <cell r="D488" t="str">
            <v xml:space="preserve">              VEÍCULOS</v>
          </cell>
          <cell r="E488">
            <v>1562400</v>
          </cell>
        </row>
        <row r="489">
          <cell r="B489" t="str">
            <v>9.0.8.70.00.0003-1</v>
          </cell>
          <cell r="C489" t="str">
            <v>991</v>
          </cell>
          <cell r="D489" t="str">
            <v xml:space="preserve">              VALORES</v>
          </cell>
          <cell r="E489">
            <v>1700000</v>
          </cell>
        </row>
        <row r="490">
          <cell r="B490" t="str">
            <v>9.0.8.70.00.0004-8</v>
          </cell>
          <cell r="C490" t="str">
            <v>992</v>
          </cell>
          <cell r="D490" t="str">
            <v xml:space="preserve">              VIDA</v>
          </cell>
          <cell r="E490">
            <v>7119409.7800000003</v>
          </cell>
        </row>
        <row r="491">
          <cell r="B491" t="str">
            <v>9.0.9.00.00-0</v>
          </cell>
          <cell r="C491" t="str">
            <v/>
          </cell>
          <cell r="D491" t="str">
            <v xml:space="preserve">     CONTROLE</v>
          </cell>
          <cell r="E491">
            <v>273408624.22000003</v>
          </cell>
        </row>
        <row r="492">
          <cell r="B492" t="str">
            <v>9.0.9.10.00-7</v>
          </cell>
          <cell r="C492" t="str">
            <v/>
          </cell>
          <cell r="D492" t="str">
            <v xml:space="preserve">        RESPONSAB P/AVAIS FIANCAS E OUTR GARANT RECEBIDAS</v>
          </cell>
          <cell r="E492">
            <v>230541623.05000001</v>
          </cell>
        </row>
        <row r="493">
          <cell r="B493" t="str">
            <v>9.0.9.10.00.0001-8</v>
          </cell>
          <cell r="C493" t="str">
            <v>994</v>
          </cell>
          <cell r="D493" t="str">
            <v xml:space="preserve">              RESP.P/ AVAIS, FIANÇAS E OUTRAS GARANTIAS RECEB.</v>
          </cell>
          <cell r="E493">
            <v>230541623.05000001</v>
          </cell>
        </row>
        <row r="494">
          <cell r="B494" t="str">
            <v>9.0.9.60.00-2</v>
          </cell>
          <cell r="C494" t="str">
            <v/>
          </cell>
          <cell r="D494" t="str">
            <v xml:space="preserve">        BAIXA DE CREDITOS DE LIQUIDACAO DUVIDOSA</v>
          </cell>
          <cell r="E494">
            <v>501679.54</v>
          </cell>
        </row>
        <row r="495">
          <cell r="B495" t="str">
            <v>9.0.9.60.10-5</v>
          </cell>
          <cell r="C495" t="str">
            <v/>
          </cell>
          <cell r="D495" t="str">
            <v xml:space="preserve">           CREDITOS BAIXADOS NOS ULTIMOS 12 MESES</v>
          </cell>
          <cell r="E495">
            <v>167924.81</v>
          </cell>
        </row>
        <row r="496">
          <cell r="B496" t="str">
            <v>9.0.9.60.10.0001-2</v>
          </cell>
          <cell r="C496" t="str">
            <v>9104</v>
          </cell>
          <cell r="D496" t="str">
            <v xml:space="preserve">              CRÉDITOS BAIXADOS NOS ÚLTIMOS 12 MESES</v>
          </cell>
          <cell r="E496">
            <v>167924.81</v>
          </cell>
        </row>
        <row r="497">
          <cell r="B497" t="str">
            <v>9.0.9.60.15-0</v>
          </cell>
          <cell r="C497" t="str">
            <v/>
          </cell>
          <cell r="D497" t="str">
            <v xml:space="preserve">           CREDITOS BAIXADOS ENTRE 13 E 48 MESES</v>
          </cell>
          <cell r="E497">
            <v>114522.56</v>
          </cell>
        </row>
        <row r="498">
          <cell r="B498" t="str">
            <v>9.0.9.60.15.0001-7</v>
          </cell>
          <cell r="C498" t="str">
            <v>9105</v>
          </cell>
          <cell r="D498" t="str">
            <v xml:space="preserve">              CRÉDITOS BAIXADOS ENTRE 13 E 48 MESES</v>
          </cell>
          <cell r="E498">
            <v>114522.56</v>
          </cell>
        </row>
        <row r="499">
          <cell r="B499" t="str">
            <v>9.0.9.60.20-8</v>
          </cell>
          <cell r="C499" t="str">
            <v/>
          </cell>
          <cell r="D499" t="str">
            <v xml:space="preserve">           CRED.BAIX. HA MAIS DE 48 M. OU VENC.HA MAIS DE 5 A</v>
          </cell>
          <cell r="E499">
            <v>219232.17</v>
          </cell>
        </row>
        <row r="500">
          <cell r="B500" t="str">
            <v>9.0.9.60.20.0001-1</v>
          </cell>
          <cell r="C500" t="str">
            <v>9106</v>
          </cell>
          <cell r="D500" t="str">
            <v xml:space="preserve">              CRÉDITOS BAIXADOS HÁ MAIS DE 49 MESES</v>
          </cell>
          <cell r="E500">
            <v>219232.17</v>
          </cell>
        </row>
        <row r="501">
          <cell r="B501" t="str">
            <v>9.0.9.73.00-6</v>
          </cell>
          <cell r="C501" t="str">
            <v/>
          </cell>
          <cell r="D501" t="str">
            <v xml:space="preserve">        AJUSTES - PATRIMÔNIO DE REFERÊNCIA</v>
          </cell>
          <cell r="E501">
            <v>2048312.49</v>
          </cell>
        </row>
        <row r="502">
          <cell r="B502" t="str">
            <v>9.0.9.73.00.0001-7</v>
          </cell>
          <cell r="C502" t="str">
            <v>9108</v>
          </cell>
          <cell r="D502" t="str">
            <v xml:space="preserve">              AJUSTES - PATRIMÔNIO DE REFERÊNCIA</v>
          </cell>
          <cell r="E502">
            <v>2048312.49</v>
          </cell>
        </row>
        <row r="503">
          <cell r="B503" t="str">
            <v>9.0.9.86.00-0</v>
          </cell>
          <cell r="C503" t="str">
            <v/>
          </cell>
          <cell r="D503" t="str">
            <v xml:space="preserve">        CREDITOS CONTRATADOS A LIBERAR</v>
          </cell>
          <cell r="E503">
            <v>16768314.539999999</v>
          </cell>
        </row>
        <row r="504">
          <cell r="B504" t="str">
            <v>9.0.9.86.00.0001-1</v>
          </cell>
          <cell r="C504" t="str">
            <v>9127</v>
          </cell>
          <cell r="D504" t="str">
            <v xml:space="preserve">              CRÉDITOS CONTRATADOS A LIBERAR</v>
          </cell>
          <cell r="E504">
            <v>16768314.539999999</v>
          </cell>
        </row>
        <row r="505">
          <cell r="B505" t="str">
            <v>9.0.9.96.00-7</v>
          </cell>
          <cell r="C505" t="str">
            <v/>
          </cell>
          <cell r="D505" t="str">
            <v xml:space="preserve">        CAP. REALIZADO E PAT. LIQ. MIN. DE PARTICIPADAS</v>
          </cell>
          <cell r="E505">
            <v>6394.6</v>
          </cell>
        </row>
        <row r="506">
          <cell r="B506" t="str">
            <v>9.0.9.96.00.0001-4</v>
          </cell>
          <cell r="C506" t="str">
            <v>9136</v>
          </cell>
          <cell r="D506" t="str">
            <v xml:space="preserve">              CAPITAL REALIZADO E PL MÍNIMOS DE PARTICIPADAS</v>
          </cell>
          <cell r="E506">
            <v>6394.6</v>
          </cell>
        </row>
        <row r="507">
          <cell r="B507" t="str">
            <v>9.0.9.99.00-4</v>
          </cell>
          <cell r="C507" t="str">
            <v/>
          </cell>
          <cell r="D507" t="str">
            <v xml:space="preserve">        OUTRAS CONTAS DE COMPENSACAO PASSIVAS</v>
          </cell>
          <cell r="E507">
            <v>23542300</v>
          </cell>
        </row>
        <row r="508">
          <cell r="B508" t="str">
            <v>9.0.9.99.00.0012-5</v>
          </cell>
          <cell r="C508" t="str">
            <v>9149</v>
          </cell>
          <cell r="D508" t="str">
            <v xml:space="preserve">              CONTRATO CHEQUE ESPECIAL</v>
          </cell>
          <cell r="E508">
            <v>4826600</v>
          </cell>
        </row>
        <row r="509">
          <cell r="B509" t="str">
            <v>9.0.9.99.00.0013-2</v>
          </cell>
          <cell r="C509" t="str">
            <v>9150</v>
          </cell>
          <cell r="D509" t="str">
            <v xml:space="preserve">              CONTRATO EMPRÉSTIMO ROTATIVO</v>
          </cell>
          <cell r="E509">
            <v>15197200</v>
          </cell>
        </row>
        <row r="510">
          <cell r="B510" t="str">
            <v>9.0.9.99.00.0014-9</v>
          </cell>
          <cell r="C510" t="str">
            <v>9151</v>
          </cell>
          <cell r="D510" t="str">
            <v xml:space="preserve">              CONTRATO CONTA GARANTIDA</v>
          </cell>
          <cell r="E510">
            <v>3518500</v>
          </cell>
        </row>
        <row r="511">
          <cell r="B511" t="str">
            <v>9.1.0.00.00-2</v>
          </cell>
          <cell r="C511" t="str">
            <v/>
          </cell>
          <cell r="D511" t="str">
            <v xml:space="preserve">  CLASSIFICACAO DA CARTEIRA DE CREDITOS</v>
          </cell>
          <cell r="E511">
            <v>89541321.269999996</v>
          </cell>
        </row>
        <row r="512">
          <cell r="B512" t="str">
            <v>9.1.1.00.00-5</v>
          </cell>
          <cell r="C512" t="str">
            <v/>
          </cell>
          <cell r="D512" t="str">
            <v xml:space="preserve">     OPERACOES DE CREDITOS E ARRENDAMENTO MERCANTIL</v>
          </cell>
          <cell r="E512">
            <v>89541321.269999996</v>
          </cell>
        </row>
        <row r="513">
          <cell r="B513" t="str">
            <v>9.1.1.10.00-2</v>
          </cell>
          <cell r="C513" t="str">
            <v/>
          </cell>
          <cell r="D513" t="str">
            <v xml:space="preserve">        CARTEIRA DE CREDITOS CLASSIFICADOS</v>
          </cell>
          <cell r="E513">
            <v>89541321.269999996</v>
          </cell>
        </row>
        <row r="514">
          <cell r="B514" t="str">
            <v>9.1.1.10.00.0001-3</v>
          </cell>
          <cell r="C514" t="str">
            <v>9158</v>
          </cell>
          <cell r="D514" t="str">
            <v xml:space="preserve">              CARTEIRA DE CRÉDITOS CLASSIFICADOS</v>
          </cell>
          <cell r="E514">
            <v>89541321.269999996</v>
          </cell>
        </row>
        <row r="515">
          <cell r="B515" t="str">
            <v>9.9.9.99.99-5</v>
          </cell>
          <cell r="C515" t="str">
            <v/>
          </cell>
          <cell r="D515" t="str">
            <v>TOTAL GERAL DO PASSIVO</v>
          </cell>
          <cell r="E515">
            <v>686952776.13999999</v>
          </cell>
        </row>
      </sheetData>
      <sheetData sheetId="25">
        <row r="1">
          <cell r="C1" t="str">
            <v>Sisbr 2.0 - Plataforma Contábill</v>
          </cell>
        </row>
        <row r="3">
          <cell r="C3" t="str">
            <v>Relatório Balancete Analítico Saldo Atual</v>
          </cell>
        </row>
        <row r="8">
          <cell r="C8" t="str">
            <v>2003 - SICOOB CENTRAL CECREMGE</v>
          </cell>
          <cell r="E8" t="str">
            <v>Período:</v>
          </cell>
        </row>
        <row r="9">
          <cell r="C9" t="str">
            <v>3150 - SICOOB CREDIRURAL</v>
          </cell>
          <cell r="E9" t="str">
            <v>Tipo de Saldo:</v>
          </cell>
        </row>
        <row r="10">
          <cell r="C10" t="str">
            <v>TODOS...</v>
          </cell>
          <cell r="E10" t="str">
            <v>Apres. do Saldo:</v>
          </cell>
        </row>
        <row r="11">
          <cell r="C11" t="str">
            <v>Ativo, Compensação, Passivo, Patrimônio Líquido, Resultado</v>
          </cell>
        </row>
        <row r="14">
          <cell r="B14" t="str">
            <v>Conta</v>
          </cell>
          <cell r="C14" t="str">
            <v>Cód.Reduzido</v>
          </cell>
          <cell r="D14" t="str">
            <v>Descrição da Conta</v>
          </cell>
          <cell r="E14" t="str">
            <v>Saldo Atual</v>
          </cell>
        </row>
        <row r="15">
          <cell r="B15" t="str">
            <v>1.0.0.00.00-7</v>
          </cell>
          <cell r="C15" t="str">
            <v/>
          </cell>
          <cell r="D15" t="str">
            <v>CIRCULANTE E REALIZAVEL A LONGO PRAZO</v>
          </cell>
          <cell r="E15">
            <v>227542971.5</v>
          </cell>
        </row>
        <row r="16">
          <cell r="B16" t="str">
            <v>1.1.0.00.00-6</v>
          </cell>
          <cell r="C16" t="str">
            <v/>
          </cell>
          <cell r="D16" t="str">
            <v xml:space="preserve">  DISPONIBILIDADES</v>
          </cell>
          <cell r="E16">
            <v>2469690.94</v>
          </cell>
        </row>
        <row r="17">
          <cell r="B17" t="str">
            <v>1.1.1.00.00-9</v>
          </cell>
          <cell r="C17" t="str">
            <v/>
          </cell>
          <cell r="D17" t="str">
            <v xml:space="preserve">     CAIXA</v>
          </cell>
          <cell r="E17">
            <v>2469690.94</v>
          </cell>
        </row>
        <row r="18">
          <cell r="B18" t="str">
            <v>1.1.1.10.00-6</v>
          </cell>
          <cell r="C18" t="str">
            <v/>
          </cell>
          <cell r="D18" t="str">
            <v xml:space="preserve">        CAIXA</v>
          </cell>
          <cell r="E18">
            <v>2469690.94</v>
          </cell>
        </row>
        <row r="19">
          <cell r="B19" t="str">
            <v>1.1.1.10.00.0001-9</v>
          </cell>
          <cell r="C19" t="str">
            <v>11</v>
          </cell>
          <cell r="D19" t="str">
            <v xml:space="preserve">              CAIXA</v>
          </cell>
          <cell r="E19">
            <v>1502688.94</v>
          </cell>
        </row>
        <row r="20">
          <cell r="B20" t="str">
            <v>1.1.1.10.00.0002-6</v>
          </cell>
          <cell r="C20" t="str">
            <v>12</v>
          </cell>
          <cell r="D20" t="str">
            <v xml:space="preserve">              NUMERÁRIO EM TRÂNSITO</v>
          </cell>
          <cell r="E20">
            <v>967002</v>
          </cell>
        </row>
        <row r="21">
          <cell r="B21" t="str">
            <v>1.4.0.00.00-3</v>
          </cell>
          <cell r="C21" t="str">
            <v/>
          </cell>
          <cell r="D21" t="str">
            <v xml:space="preserve">  RELACOES INTERFINANCEIRAS</v>
          </cell>
          <cell r="E21">
            <v>150658868.47</v>
          </cell>
        </row>
        <row r="22">
          <cell r="B22" t="str">
            <v>1.4.5.00.00-8</v>
          </cell>
          <cell r="C22" t="str">
            <v/>
          </cell>
          <cell r="D22" t="str">
            <v xml:space="preserve">     REC. TRANSF P/ BCOS COOP, CONF OU COOP CENTRAIS</v>
          </cell>
          <cell r="E22">
            <v>150658868.47</v>
          </cell>
        </row>
        <row r="23">
          <cell r="B23" t="str">
            <v>1.4.5.10.00-5</v>
          </cell>
          <cell r="C23" t="str">
            <v/>
          </cell>
          <cell r="D23" t="str">
            <v xml:space="preserve">        RECURSOS TRANSFERIDOS - CENTRALIZAÇÃO FINANCEIRA </v>
          </cell>
          <cell r="E23">
            <v>150658868.47</v>
          </cell>
        </row>
        <row r="24">
          <cell r="B24" t="str">
            <v>1.4.5.10.00.0001-6</v>
          </cell>
          <cell r="C24" t="str">
            <v>1620</v>
          </cell>
          <cell r="D24" t="str">
            <v xml:space="preserve">              CENTRALIZAÇÃO FINANCEIRA - COOPERATIVAS</v>
          </cell>
          <cell r="E24">
            <v>150658868.47</v>
          </cell>
        </row>
        <row r="25">
          <cell r="B25" t="str">
            <v>1.6.0.00.00-1</v>
          </cell>
          <cell r="C25" t="str">
            <v/>
          </cell>
          <cell r="D25" t="str">
            <v xml:space="preserve">  OPERACOES DE CREDITO</v>
          </cell>
          <cell r="E25">
            <v>71637931.640000001</v>
          </cell>
        </row>
        <row r="26">
          <cell r="B26" t="str">
            <v>1.6.1.00.00-4</v>
          </cell>
          <cell r="C26" t="str">
            <v/>
          </cell>
          <cell r="D26" t="str">
            <v xml:space="preserve">     EMPRÉSTIMOS E DIREITOS CREDITÓRIOS DESCONTADOS</v>
          </cell>
          <cell r="E26">
            <v>38777214.159999996</v>
          </cell>
        </row>
        <row r="27">
          <cell r="B27" t="str">
            <v>1.6.1.10.00-1</v>
          </cell>
          <cell r="C27" t="str">
            <v/>
          </cell>
          <cell r="D27" t="str">
            <v xml:space="preserve">        ADIANTAMENTOS A DEPOSITANTES</v>
          </cell>
          <cell r="E27">
            <v>184155.78</v>
          </cell>
        </row>
        <row r="28">
          <cell r="B28" t="str">
            <v>1.6.1.10.00.0001-4</v>
          </cell>
          <cell r="C28" t="str">
            <v>1626</v>
          </cell>
          <cell r="D28" t="str">
            <v xml:space="preserve">              ADIANTAMENTOS A DEPOSITANTES</v>
          </cell>
          <cell r="E28">
            <v>186113</v>
          </cell>
        </row>
        <row r="29">
          <cell r="B29" t="str">
            <v>1.6.1.10.00.0002-1</v>
          </cell>
          <cell r="C29" t="str">
            <v>1627</v>
          </cell>
          <cell r="D29" t="str">
            <v xml:space="preserve">              (-) RENDAS APROPRIAR ADIANTAMENTOS A DEPOSITANTES</v>
          </cell>
          <cell r="E29">
            <v>-1957.22</v>
          </cell>
        </row>
        <row r="30">
          <cell r="B30" t="str">
            <v>1.6.1.20.00-8</v>
          </cell>
          <cell r="C30" t="str">
            <v/>
          </cell>
          <cell r="D30" t="str">
            <v xml:space="preserve">        EMPRESTIMOS</v>
          </cell>
          <cell r="E30">
            <v>27623350.710000001</v>
          </cell>
        </row>
        <row r="31">
          <cell r="B31" t="str">
            <v>1.6.1.20.99-8</v>
          </cell>
          <cell r="C31" t="str">
            <v/>
          </cell>
          <cell r="D31" t="str">
            <v xml:space="preserve">           OUTROS</v>
          </cell>
          <cell r="E31">
            <v>27623350.710000001</v>
          </cell>
        </row>
        <row r="32">
          <cell r="B32" t="str">
            <v>1.6.1.20.99.0001-5</v>
          </cell>
          <cell r="C32" t="str">
            <v>12015</v>
          </cell>
          <cell r="D32" t="str">
            <v xml:space="preserve">              OUTROS</v>
          </cell>
          <cell r="E32">
            <v>165046.95000000001</v>
          </cell>
        </row>
        <row r="33">
          <cell r="B33" t="str">
            <v>1.6.1.20.99.0002-2</v>
          </cell>
          <cell r="C33" t="str">
            <v>12016</v>
          </cell>
          <cell r="D33" t="str">
            <v xml:space="preserve">              (-) RENDAS A APROPRIAR - OUTROS</v>
          </cell>
          <cell r="E33">
            <v>-28451.11</v>
          </cell>
        </row>
        <row r="34">
          <cell r="B34" t="str">
            <v>1.6.1.20.99.0003-9</v>
          </cell>
          <cell r="C34" t="str">
            <v>12017</v>
          </cell>
          <cell r="D34" t="str">
            <v xml:space="preserve">              (-) JUROS MORA APROPPRIAR - OUTROS</v>
          </cell>
          <cell r="E34">
            <v>-1414.14</v>
          </cell>
        </row>
        <row r="35">
          <cell r="B35" t="str">
            <v>1.6.1.20.99.0004-6</v>
          </cell>
          <cell r="C35" t="str">
            <v>12018</v>
          </cell>
          <cell r="D35" t="str">
            <v xml:space="preserve">              (-) RENDAS EFET - VENC + 60 DIAS - OUTROS</v>
          </cell>
          <cell r="E35">
            <v>-4047.54</v>
          </cell>
        </row>
        <row r="36">
          <cell r="B36" t="str">
            <v>1.6.1.20.99.0005-3</v>
          </cell>
          <cell r="C36" t="str">
            <v>12019</v>
          </cell>
          <cell r="D36" t="str">
            <v xml:space="preserve">              CRÉDITO PESSOAL</v>
          </cell>
          <cell r="E36">
            <v>13265950.91</v>
          </cell>
        </row>
        <row r="37">
          <cell r="B37" t="str">
            <v>1.6.1.20.99.0006-0</v>
          </cell>
          <cell r="C37" t="str">
            <v>12020</v>
          </cell>
          <cell r="D37" t="str">
            <v xml:space="preserve">              (-) RENDAS A APROPRIAR - CRÉDITO PESSOAL</v>
          </cell>
          <cell r="E37">
            <v>-376433.27</v>
          </cell>
        </row>
        <row r="38">
          <cell r="B38" t="str">
            <v>1.6.1.20.99.0007-7</v>
          </cell>
          <cell r="C38" t="str">
            <v>12021</v>
          </cell>
          <cell r="D38" t="str">
            <v xml:space="preserve">              (-) JUROS MORA APROP - CRÉDITO PESSOAL</v>
          </cell>
          <cell r="E38">
            <v>-2411.91</v>
          </cell>
        </row>
        <row r="39">
          <cell r="B39" t="str">
            <v>1.6.1.20.99.0008-4</v>
          </cell>
          <cell r="C39" t="str">
            <v>12022</v>
          </cell>
          <cell r="D39" t="str">
            <v xml:space="preserve">              (-) RDAS EFET - VENC + 60 D - CRÉDITO PESSOAL</v>
          </cell>
          <cell r="E39">
            <v>-2461.42</v>
          </cell>
        </row>
        <row r="40">
          <cell r="B40" t="str">
            <v>1.6.1.20.99.0037-6</v>
          </cell>
          <cell r="C40" t="str">
            <v>12124</v>
          </cell>
          <cell r="D40" t="str">
            <v xml:space="preserve">              CHEQUE ESPECIAL</v>
          </cell>
          <cell r="E40">
            <v>668963.49</v>
          </cell>
        </row>
        <row r="41">
          <cell r="B41" t="str">
            <v>1.6.1.20.99.0039-0</v>
          </cell>
          <cell r="C41" t="str">
            <v>12126</v>
          </cell>
          <cell r="D41" t="str">
            <v xml:space="preserve">              CAPITAL DE GIRO</v>
          </cell>
          <cell r="E41">
            <v>13708624.18</v>
          </cell>
        </row>
        <row r="42">
          <cell r="B42" t="str">
            <v>1.6.1.20.99.0040-0</v>
          </cell>
          <cell r="C42" t="str">
            <v>12127</v>
          </cell>
          <cell r="D42" t="str">
            <v xml:space="preserve">              (-) RENDAS A APROPRIAR - CAPITAL DE GIRO</v>
          </cell>
          <cell r="E42">
            <v>-216715.84</v>
          </cell>
        </row>
        <row r="43">
          <cell r="B43" t="str">
            <v>1.6.1.20.99.0041-7</v>
          </cell>
          <cell r="C43" t="str">
            <v>12128</v>
          </cell>
          <cell r="D43" t="str">
            <v xml:space="preserve">              (-) JUROS MORA APROP - CAPITAL DE GIRO</v>
          </cell>
          <cell r="E43">
            <v>-427.49</v>
          </cell>
        </row>
        <row r="44">
          <cell r="B44" t="str">
            <v>1.6.1.20.99.0042-4</v>
          </cell>
          <cell r="C44" t="str">
            <v>12129</v>
          </cell>
          <cell r="D44" t="str">
            <v xml:space="preserve">              (-) RDAS EFET - VENC + 60 D - CAPITAL DE GIRO</v>
          </cell>
          <cell r="E44">
            <v>-67.31</v>
          </cell>
        </row>
        <row r="45">
          <cell r="B45" t="str">
            <v>1.6.1.20.99.0044-8</v>
          </cell>
          <cell r="C45" t="str">
            <v>12131</v>
          </cell>
          <cell r="D45" t="str">
            <v xml:space="preserve">              CONTA GARANTIDA</v>
          </cell>
          <cell r="E45">
            <v>447195.21</v>
          </cell>
        </row>
        <row r="46">
          <cell r="B46" t="str">
            <v>1.6.1.30.00-5</v>
          </cell>
          <cell r="C46" t="str">
            <v/>
          </cell>
          <cell r="D46" t="str">
            <v xml:space="preserve">        DIREITOS CREDITÓRIOS DESCONTADOS</v>
          </cell>
          <cell r="E46">
            <v>10969707.67</v>
          </cell>
        </row>
        <row r="47">
          <cell r="B47" t="str">
            <v>1.6.1.30.10-8</v>
          </cell>
          <cell r="C47" t="str">
            <v/>
          </cell>
          <cell r="D47" t="str">
            <v xml:space="preserve">           TÍTULOS DE CRÉDITO</v>
          </cell>
          <cell r="E47">
            <v>10969707.67</v>
          </cell>
        </row>
        <row r="48">
          <cell r="B48" t="str">
            <v>1.6.1.30.10.0001-9</v>
          </cell>
          <cell r="C48" t="str">
            <v>11407</v>
          </cell>
          <cell r="D48" t="str">
            <v xml:space="preserve">              TÍTULOS DESCONTADOS</v>
          </cell>
          <cell r="E48">
            <v>5285535.54</v>
          </cell>
        </row>
        <row r="49">
          <cell r="B49" t="str">
            <v>1.6.1.30.10.0002-6</v>
          </cell>
          <cell r="C49" t="str">
            <v>11408</v>
          </cell>
          <cell r="D49" t="str">
            <v xml:space="preserve">              (-) RENDAS A APROPRIAR - TÍTULOS DESCONTADOS RPL</v>
          </cell>
          <cell r="E49">
            <v>-44280.45</v>
          </cell>
        </row>
        <row r="50">
          <cell r="B50" t="str">
            <v>1.6.1.30.10.0009-5</v>
          </cell>
          <cell r="C50" t="str">
            <v>11415</v>
          </cell>
          <cell r="D50" t="str">
            <v xml:space="preserve">              CHEQUES DESCONTADOS</v>
          </cell>
          <cell r="E50">
            <v>5808328.8700000001</v>
          </cell>
        </row>
        <row r="51">
          <cell r="B51" t="str">
            <v>1.6.1.30.10.0010-5</v>
          </cell>
          <cell r="C51" t="str">
            <v>11416</v>
          </cell>
          <cell r="D51" t="str">
            <v xml:space="preserve">              (-) RENDAS A APROPRIAR - CHEQUES DESCONTADOS</v>
          </cell>
          <cell r="E51">
            <v>-79876.289999999994</v>
          </cell>
        </row>
        <row r="52">
          <cell r="B52" t="str">
            <v>1.6.2.00.00-7</v>
          </cell>
          <cell r="C52" t="str">
            <v/>
          </cell>
          <cell r="D52" t="str">
            <v xml:space="preserve">     FINANCIAMENTOS</v>
          </cell>
          <cell r="E52">
            <v>16343445.01</v>
          </cell>
        </row>
        <row r="53">
          <cell r="B53" t="str">
            <v>1.6.2.10.00-4</v>
          </cell>
          <cell r="C53" t="str">
            <v/>
          </cell>
          <cell r="D53" t="str">
            <v xml:space="preserve">        FINANCIAMENTOS</v>
          </cell>
          <cell r="E53">
            <v>16343445.01</v>
          </cell>
        </row>
        <row r="54">
          <cell r="B54" t="str">
            <v>1.6.2.10.00.0008-2</v>
          </cell>
          <cell r="C54" t="str">
            <v>1681</v>
          </cell>
          <cell r="D54" t="str">
            <v xml:space="preserve">              FINANCIAMENTOS</v>
          </cell>
          <cell r="E54">
            <v>16343445.01</v>
          </cell>
        </row>
        <row r="55">
          <cell r="B55" t="str">
            <v>1.6.3.00.00-0</v>
          </cell>
          <cell r="C55" t="str">
            <v/>
          </cell>
          <cell r="D55" t="str">
            <v xml:space="preserve">     FINANCIAMENTOS RURAIS E AGROINDUSTRIAIS</v>
          </cell>
          <cell r="E55">
            <v>17952211.719999999</v>
          </cell>
        </row>
        <row r="56">
          <cell r="B56" t="str">
            <v>1.6.3.05.00-5</v>
          </cell>
          <cell r="C56" t="str">
            <v/>
          </cell>
          <cell r="D56" t="str">
            <v xml:space="preserve">        FINANCIAMENTOS RURAIS - APLICAÇÕES COM RECURSOS LIVRES</v>
          </cell>
          <cell r="E56">
            <v>17952211.719999999</v>
          </cell>
        </row>
        <row r="57">
          <cell r="B57" t="str">
            <v>1.6.3.05.05-0</v>
          </cell>
          <cell r="C57" t="str">
            <v/>
          </cell>
          <cell r="D57" t="str">
            <v xml:space="preserve">           CUSTEIO - AGRICULTURA</v>
          </cell>
          <cell r="E57">
            <v>576582.78</v>
          </cell>
        </row>
        <row r="58">
          <cell r="B58" t="str">
            <v>1.6.3.05.05.0001-9</v>
          </cell>
          <cell r="C58" t="str">
            <v>11703</v>
          </cell>
          <cell r="D58" t="str">
            <v xml:space="preserve">              CUSTEIO - AGRICULTURA - APLIC. REC. LIVRES</v>
          </cell>
          <cell r="E58">
            <v>576582.78</v>
          </cell>
        </row>
        <row r="59">
          <cell r="B59" t="str">
            <v>1.6.3.05.10-8</v>
          </cell>
          <cell r="C59" t="str">
            <v/>
          </cell>
          <cell r="D59" t="str">
            <v xml:space="preserve">           CUSTEIO - PECUÁRIA</v>
          </cell>
          <cell r="E59">
            <v>15215501.41</v>
          </cell>
        </row>
        <row r="60">
          <cell r="B60" t="str">
            <v>1.6.3.05.10.0001-3</v>
          </cell>
          <cell r="C60" t="str">
            <v>11707</v>
          </cell>
          <cell r="D60" t="str">
            <v xml:space="preserve">              CUSTEIO - PECUÁRIA - APLIC. REC. LIVRES</v>
          </cell>
          <cell r="E60">
            <v>15287818.279999999</v>
          </cell>
        </row>
        <row r="61">
          <cell r="B61" t="str">
            <v>1.6.3.05.10.0002-0</v>
          </cell>
          <cell r="C61" t="str">
            <v>11708</v>
          </cell>
          <cell r="D61" t="str">
            <v xml:space="preserve">              (-) RDAS APROP - CP - APLIC. REC. LIVRES</v>
          </cell>
          <cell r="E61">
            <v>-72316.87</v>
          </cell>
        </row>
        <row r="62">
          <cell r="B62" t="str">
            <v>1.6.3.05.15-3</v>
          </cell>
          <cell r="C62" t="str">
            <v/>
          </cell>
          <cell r="D62" t="str">
            <v xml:space="preserve">           INVESTIMENTO - AGRICULTURA</v>
          </cell>
          <cell r="E62">
            <v>196962.07</v>
          </cell>
        </row>
        <row r="63">
          <cell r="B63" t="str">
            <v>1.6.3.05.15.0001-8</v>
          </cell>
          <cell r="C63" t="str">
            <v>11711</v>
          </cell>
          <cell r="D63" t="str">
            <v xml:space="preserve">              INVESTIMENTO - AGRICULTURA - APLIC. REC. LIVRES</v>
          </cell>
          <cell r="E63">
            <v>196962.07</v>
          </cell>
        </row>
        <row r="64">
          <cell r="B64" t="str">
            <v>1.6.3.05.20-1</v>
          </cell>
          <cell r="C64" t="str">
            <v/>
          </cell>
          <cell r="D64" t="str">
            <v xml:space="preserve">           INVESTIMENTO -  PECUÁRIA</v>
          </cell>
          <cell r="E64">
            <v>1963165.46</v>
          </cell>
        </row>
        <row r="65">
          <cell r="B65" t="str">
            <v>1.6.3.05.20.0001-2</v>
          </cell>
          <cell r="C65" t="str">
            <v>11715</v>
          </cell>
          <cell r="D65" t="str">
            <v xml:space="preserve">              INVESTIMENTO - PECUÁRIA - APLIC. REC. LIVRES</v>
          </cell>
          <cell r="E65">
            <v>1963165.46</v>
          </cell>
        </row>
        <row r="66">
          <cell r="B66" t="str">
            <v>1.6.9.00.00-8</v>
          </cell>
          <cell r="C66" t="str">
            <v/>
          </cell>
          <cell r="D66" t="str">
            <v xml:space="preserve">     (-) PROVISOES PARA OPERACOES DE CREDITO</v>
          </cell>
          <cell r="E66">
            <v>-1434939.25</v>
          </cell>
        </row>
        <row r="67">
          <cell r="B67" t="str">
            <v>1.6.9.20.00-2</v>
          </cell>
          <cell r="C67" t="str">
            <v/>
          </cell>
          <cell r="D67" t="str">
            <v xml:space="preserve">        (-) PROVISÃO PARA EMPRÉSTIMOS E DIREITOS CREDITÓRIOS DESCONTADOS</v>
          </cell>
          <cell r="E67">
            <v>-955020.83</v>
          </cell>
        </row>
        <row r="68">
          <cell r="B68" t="str">
            <v>1.6.9.20.00.0001-9</v>
          </cell>
          <cell r="C68" t="str">
            <v>1945</v>
          </cell>
          <cell r="D68" t="str">
            <v xml:space="preserve">              (-) ADIANTAMENTOS A DEPOSITANTES</v>
          </cell>
          <cell r="E68">
            <v>-12181.19</v>
          </cell>
        </row>
        <row r="69">
          <cell r="B69" t="str">
            <v>1.6.9.20.00.0002-6</v>
          </cell>
          <cell r="C69" t="str">
            <v>1946</v>
          </cell>
          <cell r="D69" t="str">
            <v xml:space="preserve">              (-) EMPRÉSTIMOS</v>
          </cell>
          <cell r="E69">
            <v>-882175.51</v>
          </cell>
        </row>
        <row r="70">
          <cell r="B70" t="str">
            <v>1.6.9.20.00.0003-3</v>
          </cell>
          <cell r="C70" t="str">
            <v>1947</v>
          </cell>
          <cell r="D70" t="str">
            <v xml:space="preserve">              (-) CHEQUE ESPECIAL</v>
          </cell>
          <cell r="E70">
            <v>-13682.93</v>
          </cell>
        </row>
        <row r="71">
          <cell r="B71" t="str">
            <v>1.6.9.20.00.0005-7</v>
          </cell>
          <cell r="C71" t="str">
            <v>1949</v>
          </cell>
          <cell r="D71" t="str">
            <v xml:space="preserve">              (-) TÍTULOS DESCONTADOS</v>
          </cell>
          <cell r="E71">
            <v>-38365</v>
          </cell>
        </row>
        <row r="72">
          <cell r="B72" t="str">
            <v>1.6.9.20.00.0007-1</v>
          </cell>
          <cell r="C72" t="str">
            <v>1951</v>
          </cell>
          <cell r="D72" t="str">
            <v xml:space="preserve">              (-) CONTA GARANTIDA</v>
          </cell>
          <cell r="E72">
            <v>-8616.2000000000007</v>
          </cell>
        </row>
        <row r="73">
          <cell r="B73" t="str">
            <v>1.6.9.30.00-9</v>
          </cell>
          <cell r="C73" t="str">
            <v/>
          </cell>
          <cell r="D73" t="str">
            <v xml:space="preserve">        (-) PROVISAO PARA FINANCIAMENTOS</v>
          </cell>
          <cell r="E73">
            <v>-194466.11</v>
          </cell>
        </row>
        <row r="74">
          <cell r="B74" t="str">
            <v>1.6.9.30.00.0003-6</v>
          </cell>
          <cell r="C74" t="str">
            <v>1977</v>
          </cell>
          <cell r="D74" t="str">
            <v xml:space="preserve">              (-) FINANCIAMENTOS</v>
          </cell>
          <cell r="E74">
            <v>-194466.11</v>
          </cell>
        </row>
        <row r="75">
          <cell r="B75" t="str">
            <v>1.6.9.40.00-6</v>
          </cell>
          <cell r="C75" t="str">
            <v/>
          </cell>
          <cell r="D75" t="str">
            <v xml:space="preserve">        (-) PROVISAO PARA FINANC. RURAIS E AGROINDUSTRIAIS</v>
          </cell>
          <cell r="E75">
            <v>-285452.31</v>
          </cell>
        </row>
        <row r="76">
          <cell r="B76" t="str">
            <v>1.6.9.40.00.0026-6</v>
          </cell>
          <cell r="C76" t="str">
            <v>11868</v>
          </cell>
          <cell r="D76" t="str">
            <v xml:space="preserve">              (-) RECURSOS APLICAÇÕES LIVRES</v>
          </cell>
          <cell r="E76">
            <v>-285452.31</v>
          </cell>
        </row>
        <row r="77">
          <cell r="B77" t="str">
            <v>1.8.0.00.00-9</v>
          </cell>
          <cell r="C77" t="str">
            <v/>
          </cell>
          <cell r="D77" t="str">
            <v xml:space="preserve">  OUTROS CREDITOS</v>
          </cell>
          <cell r="E77">
            <v>1594387.41</v>
          </cell>
        </row>
        <row r="78">
          <cell r="B78" t="str">
            <v>1.8.1.00.00-2</v>
          </cell>
          <cell r="C78" t="str">
            <v/>
          </cell>
          <cell r="D78" t="str">
            <v xml:space="preserve">     AVAIS E FIANCAS HONRADOS</v>
          </cell>
          <cell r="E78">
            <v>4561.76</v>
          </cell>
        </row>
        <row r="79">
          <cell r="B79" t="str">
            <v>1.8.1.10.00-9</v>
          </cell>
          <cell r="C79" t="str">
            <v/>
          </cell>
          <cell r="D79" t="str">
            <v xml:space="preserve">        CREDITOS POR AVAIS E FIANCAS HONRADOS</v>
          </cell>
          <cell r="E79">
            <v>4561.76</v>
          </cell>
        </row>
        <row r="80">
          <cell r="B80" t="str">
            <v>1.8.1.10.00.0001-8</v>
          </cell>
          <cell r="C80" t="str">
            <v>11024</v>
          </cell>
          <cell r="D80" t="str">
            <v xml:space="preserve">              CRÉDITO POR AVAIS E FIANÇAS HONRADOS</v>
          </cell>
          <cell r="E80">
            <v>4561.76</v>
          </cell>
        </row>
        <row r="81">
          <cell r="B81" t="str">
            <v>1.8.3.00.00-8</v>
          </cell>
          <cell r="C81" t="str">
            <v/>
          </cell>
          <cell r="D81" t="str">
            <v xml:space="preserve">     RENDAS A RECEBER</v>
          </cell>
          <cell r="E81">
            <v>619523.46</v>
          </cell>
        </row>
        <row r="82">
          <cell r="B82" t="str">
            <v>1.8.3.70.00-7</v>
          </cell>
          <cell r="C82" t="str">
            <v/>
          </cell>
          <cell r="D82" t="str">
            <v xml:space="preserve">        SERVICOS PRESTADOS A RECEBER</v>
          </cell>
          <cell r="E82">
            <v>51732.55</v>
          </cell>
        </row>
        <row r="83">
          <cell r="B83" t="str">
            <v>1.8.3.70.00.0004-5</v>
          </cell>
          <cell r="C83" t="str">
            <v>11031</v>
          </cell>
          <cell r="D83" t="str">
            <v xml:space="preserve">              RENDAS CONVÊNIOS A RECEBER - TRIBUTOS FEDERAIS</v>
          </cell>
          <cell r="E83">
            <v>2766.21</v>
          </cell>
        </row>
        <row r="84">
          <cell r="B84" t="str">
            <v>1.8.3.70.00.0005-2</v>
          </cell>
          <cell r="C84" t="str">
            <v>11032</v>
          </cell>
          <cell r="D84" t="str">
            <v xml:space="preserve">              RENDAS CONVÊNIOS A RECEBER - TRIBUTOS ESTADUAIS</v>
          </cell>
          <cell r="E84">
            <v>24544.32</v>
          </cell>
        </row>
        <row r="85">
          <cell r="B85" t="str">
            <v>1.8.3.70.00.0006-9</v>
          </cell>
          <cell r="C85" t="str">
            <v>11033</v>
          </cell>
          <cell r="D85" t="str">
            <v xml:space="preserve">              RENDAS CONVÊNIOS A RECEBER - TRIBUTOS MUNICIPAIS</v>
          </cell>
          <cell r="E85">
            <v>105.29</v>
          </cell>
        </row>
        <row r="86">
          <cell r="B86" t="str">
            <v>1.8.3.70.00.0007-6</v>
          </cell>
          <cell r="C86" t="str">
            <v>11034</v>
          </cell>
          <cell r="D86" t="str">
            <v xml:space="preserve">              RENDAS CONVÊNIOS A RECEBER - ENERGIA ELÉTRICA GAS</v>
          </cell>
          <cell r="E86">
            <v>2555.83</v>
          </cell>
        </row>
        <row r="87">
          <cell r="B87" t="str">
            <v>1.8.3.70.00.0008-3</v>
          </cell>
          <cell r="C87" t="str">
            <v>11035</v>
          </cell>
          <cell r="D87" t="str">
            <v xml:space="preserve">              RENDAS CONVÊNIOS A RECEBER - SANEAMENTO</v>
          </cell>
          <cell r="E87">
            <v>3764.49</v>
          </cell>
        </row>
        <row r="88">
          <cell r="B88" t="str">
            <v>1.8.3.70.00.0009-0</v>
          </cell>
          <cell r="C88" t="str">
            <v>11036</v>
          </cell>
          <cell r="D88" t="str">
            <v xml:space="preserve">              RENDAS CONVÊNIOS A RECEBER - TELECOMUNICAÇÕES</v>
          </cell>
          <cell r="E88">
            <v>2852.33</v>
          </cell>
        </row>
        <row r="89">
          <cell r="B89" t="str">
            <v>1.8.3.70.00.0010-0</v>
          </cell>
          <cell r="C89" t="str">
            <v>11037</v>
          </cell>
          <cell r="D89" t="str">
            <v xml:space="preserve">              RENDAS CONVÊNIOS A RECEBER - DPVAT</v>
          </cell>
          <cell r="E89">
            <v>1547.82</v>
          </cell>
        </row>
        <row r="90">
          <cell r="B90" t="str">
            <v>1.8.3.70.00.0013-1</v>
          </cell>
          <cell r="C90" t="str">
            <v>11040</v>
          </cell>
          <cell r="D90" t="str">
            <v xml:space="preserve">              RENDAS CONVÊNIOS A RECEBER - FGTS</v>
          </cell>
          <cell r="E90">
            <v>3439.9</v>
          </cell>
        </row>
        <row r="91">
          <cell r="B91" t="str">
            <v>1.8.3.70.00.0014-8</v>
          </cell>
          <cell r="C91" t="str">
            <v>11041</v>
          </cell>
          <cell r="D91" t="str">
            <v xml:space="preserve">              RENDAS CONVÊNIOS A RECEBER - SEGUROS</v>
          </cell>
          <cell r="E91">
            <v>1891.65</v>
          </cell>
        </row>
        <row r="92">
          <cell r="B92" t="str">
            <v>1.8.3.70.00.0015-5</v>
          </cell>
          <cell r="C92" t="str">
            <v>11042</v>
          </cell>
          <cell r="D92" t="str">
            <v xml:space="preserve">              RENDAS CONVÊNIOS A RECEBER - MULTAS DE TRÂNSITO</v>
          </cell>
          <cell r="E92">
            <v>8007.77</v>
          </cell>
        </row>
        <row r="93">
          <cell r="B93" t="str">
            <v>1.8.3.70.00.0016-2</v>
          </cell>
          <cell r="C93" t="str">
            <v>11043</v>
          </cell>
          <cell r="D93" t="str">
            <v xml:space="preserve">              RENDAS CONVÊNIOS A RECEBER - DEMAIS EMPRESAS</v>
          </cell>
          <cell r="E93">
            <v>256.94</v>
          </cell>
        </row>
        <row r="94">
          <cell r="B94" t="str">
            <v>1.8.3.90.00-1</v>
          </cell>
          <cell r="C94" t="str">
            <v/>
          </cell>
          <cell r="D94" t="str">
            <v xml:space="preserve">        OUTRAS RENDAS A RECEBER</v>
          </cell>
          <cell r="E94">
            <v>567790.91</v>
          </cell>
        </row>
        <row r="95">
          <cell r="B95" t="str">
            <v>1.8.3.90.00.0001-0</v>
          </cell>
          <cell r="C95" t="str">
            <v>11044</v>
          </cell>
          <cell r="D95" t="str">
            <v xml:space="preserve">              CENTRALIZAÇÃO FINANCEIRA</v>
          </cell>
          <cell r="E95">
            <v>563442.77</v>
          </cell>
        </row>
        <row r="96">
          <cell r="B96" t="str">
            <v>1.8.3.90.00.0007-2</v>
          </cell>
          <cell r="C96" t="str">
            <v>11050</v>
          </cell>
          <cell r="D96" t="str">
            <v xml:space="preserve">              RENDAS CONVÊNIOS A RECEBER - INSS</v>
          </cell>
          <cell r="E96">
            <v>4348.1400000000003</v>
          </cell>
        </row>
        <row r="97">
          <cell r="B97" t="str">
            <v>1.8.8.00.00-3</v>
          </cell>
          <cell r="C97" t="str">
            <v/>
          </cell>
          <cell r="D97" t="str">
            <v xml:space="preserve">     DIVERSOS</v>
          </cell>
          <cell r="E97">
            <v>974160.01</v>
          </cell>
        </row>
        <row r="98">
          <cell r="B98" t="str">
            <v>1.8.8.03.00-0</v>
          </cell>
          <cell r="C98" t="str">
            <v/>
          </cell>
          <cell r="D98" t="str">
            <v xml:space="preserve">        ADIANTAMENTOS E ANTECIPACOES SALARIAIS</v>
          </cell>
          <cell r="E98">
            <v>1018.88</v>
          </cell>
        </row>
        <row r="99">
          <cell r="B99" t="str">
            <v>1.8.8.03.00.0004-0</v>
          </cell>
          <cell r="C99" t="str">
            <v>11073</v>
          </cell>
          <cell r="D99" t="str">
            <v xml:space="preserve">              ADIANTAMENTO DE FÉRIAS</v>
          </cell>
          <cell r="E99">
            <v>1018.88</v>
          </cell>
        </row>
        <row r="100">
          <cell r="B100" t="str">
            <v>1.8.8.40.00-1</v>
          </cell>
          <cell r="C100" t="str">
            <v/>
          </cell>
          <cell r="D100" t="str">
            <v xml:space="preserve">        DEVEDORES POR DEPOSITOS EM GARANTIA</v>
          </cell>
          <cell r="E100">
            <v>905847.16</v>
          </cell>
        </row>
        <row r="101">
          <cell r="B101" t="str">
            <v>1.8.8.40.05-6</v>
          </cell>
          <cell r="C101" t="str">
            <v/>
          </cell>
          <cell r="D101" t="str">
            <v xml:space="preserve">           PARA INTERPOSICAO DE RECURSOS FISCAIS LEI 9.703/98</v>
          </cell>
          <cell r="E101">
            <v>905847.16</v>
          </cell>
        </row>
        <row r="102">
          <cell r="B102" t="str">
            <v>1.8.8.40.05.0001-5</v>
          </cell>
          <cell r="C102" t="str">
            <v>11106</v>
          </cell>
          <cell r="D102" t="str">
            <v xml:space="preserve">              PARA INTERPOSIÇÃO DE RECURSOS FISCAIS-LEI 9703/98</v>
          </cell>
          <cell r="E102">
            <v>617511.44999999995</v>
          </cell>
        </row>
        <row r="103">
          <cell r="B103" t="str">
            <v>1.8.8.40.05.0007-7</v>
          </cell>
          <cell r="C103" t="str">
            <v>11112</v>
          </cell>
          <cell r="D103" t="str">
            <v xml:space="preserve">              PIS FOLHA - DEPÓSITO JUDICIAL</v>
          </cell>
          <cell r="E103">
            <v>288335.71000000002</v>
          </cell>
        </row>
        <row r="104">
          <cell r="B104" t="str">
            <v>1.8.8.80.00-9</v>
          </cell>
          <cell r="C104" t="str">
            <v/>
          </cell>
          <cell r="D104" t="str">
            <v xml:space="preserve">        TÍTULOS E CRÉDITOS A RECEBER</v>
          </cell>
          <cell r="E104">
            <v>63460.7</v>
          </cell>
        </row>
        <row r="105">
          <cell r="B105" t="str">
            <v>1.8.8.80.20-5</v>
          </cell>
          <cell r="C105" t="str">
            <v/>
          </cell>
          <cell r="D105" t="str">
            <v xml:space="preserve">           SEM CARACTERÍSTICA DE CONCESSÃO DE CRÉDITO</v>
          </cell>
          <cell r="E105">
            <v>63460.7</v>
          </cell>
        </row>
        <row r="106">
          <cell r="B106" t="str">
            <v>1.8.8.80.20.0011-3</v>
          </cell>
          <cell r="C106" t="str">
            <v>11199</v>
          </cell>
          <cell r="D106" t="str">
            <v xml:space="preserve">              VALORES A RECEBER - TARIFAS</v>
          </cell>
          <cell r="E106">
            <v>63460.7</v>
          </cell>
        </row>
        <row r="107">
          <cell r="B107" t="str">
            <v>1.8.8.92.00-4</v>
          </cell>
          <cell r="C107" t="str">
            <v/>
          </cell>
          <cell r="D107" t="str">
            <v xml:space="preserve">        DEVEDORES DIVERSOS - PAIS</v>
          </cell>
          <cell r="E107">
            <v>3833.27</v>
          </cell>
        </row>
        <row r="108">
          <cell r="B108" t="str">
            <v>1.8.8.92.00.0006-4</v>
          </cell>
          <cell r="C108" t="str">
            <v>11206</v>
          </cell>
          <cell r="D108" t="str">
            <v xml:space="preserve">              PENDÊNCIAS A REGULARIZAR</v>
          </cell>
          <cell r="E108">
            <v>1833.27</v>
          </cell>
        </row>
        <row r="109">
          <cell r="B109" t="str">
            <v>1.8.8.92.00.0016-7</v>
          </cell>
          <cell r="C109" t="str">
            <v>11216</v>
          </cell>
          <cell r="D109" t="str">
            <v xml:space="preserve">              PENDÊNCIAS A REGULARIZAR - BANCOOB</v>
          </cell>
          <cell r="E109">
            <v>2000</v>
          </cell>
        </row>
        <row r="110">
          <cell r="B110" t="str">
            <v>1.8.9.00.00-6</v>
          </cell>
          <cell r="C110" t="str">
            <v/>
          </cell>
          <cell r="D110" t="str">
            <v xml:space="preserve">     (-) PROVISOES PARA OUTROS CREDITOS</v>
          </cell>
          <cell r="E110">
            <v>-3857.82</v>
          </cell>
        </row>
        <row r="111">
          <cell r="B111" t="str">
            <v>1.8.9.99.00-0</v>
          </cell>
          <cell r="C111" t="str">
            <v/>
          </cell>
          <cell r="D111" t="str">
            <v xml:space="preserve">        (-) PROVISÃO P/OUTROS CRÉDITOS LIQUIDAÇÃO DUVIDOSA</v>
          </cell>
          <cell r="E111">
            <v>-3857.82</v>
          </cell>
        </row>
        <row r="112">
          <cell r="B112" t="str">
            <v>1.8.9.99.10-3</v>
          </cell>
          <cell r="C112" t="str">
            <v/>
          </cell>
          <cell r="D112" t="str">
            <v xml:space="preserve">           COM CARACTERÍSTICAS DE CONCESSÃO DE CRÉDITO</v>
          </cell>
          <cell r="E112">
            <v>-3857.82</v>
          </cell>
        </row>
        <row r="113">
          <cell r="B113" t="str">
            <v>1.8.9.99.10.0002-3</v>
          </cell>
          <cell r="C113" t="str">
            <v>11302</v>
          </cell>
          <cell r="D113" t="str">
            <v xml:space="preserve">              (-) AVAIS E FIANÇAS HONRADOS</v>
          </cell>
          <cell r="E113">
            <v>-3857.82</v>
          </cell>
        </row>
        <row r="114">
          <cell r="B114" t="str">
            <v>1.9.0.00.00-8</v>
          </cell>
          <cell r="C114" t="str">
            <v/>
          </cell>
          <cell r="D114" t="str">
            <v xml:space="preserve">  OUTROS VALORES E BENS</v>
          </cell>
          <cell r="E114">
            <v>1182093.04</v>
          </cell>
        </row>
        <row r="115">
          <cell r="B115" t="str">
            <v>1.9.8.00.00-2</v>
          </cell>
          <cell r="C115" t="str">
            <v/>
          </cell>
          <cell r="D115" t="str">
            <v xml:space="preserve">     OUTROS VALORES E BENS</v>
          </cell>
          <cell r="E115">
            <v>1055085.54</v>
          </cell>
        </row>
        <row r="116">
          <cell r="B116" t="str">
            <v>1.9.8.10.00-9</v>
          </cell>
          <cell r="C116" t="str">
            <v/>
          </cell>
          <cell r="D116" t="str">
            <v xml:space="preserve">        BENS NAO DE USO PROPRIO</v>
          </cell>
          <cell r="E116">
            <v>1054525.54</v>
          </cell>
        </row>
        <row r="117">
          <cell r="B117" t="str">
            <v>1.9.8.10.10-2</v>
          </cell>
          <cell r="C117" t="str">
            <v/>
          </cell>
          <cell r="D117" t="str">
            <v xml:space="preserve">           IMOVEIS</v>
          </cell>
          <cell r="E117">
            <v>1054525.54</v>
          </cell>
        </row>
        <row r="118">
          <cell r="B118" t="str">
            <v>1.9.8.10.10.0001-7</v>
          </cell>
          <cell r="C118" t="str">
            <v>11305</v>
          </cell>
          <cell r="D118" t="str">
            <v xml:space="preserve">              IMÓVEIS</v>
          </cell>
          <cell r="E118">
            <v>1139736.8700000001</v>
          </cell>
        </row>
        <row r="119">
          <cell r="B119" t="str">
            <v>1.9.8.10.10.0002-4</v>
          </cell>
          <cell r="C119" t="str">
            <v>11336</v>
          </cell>
          <cell r="D119" t="str">
            <v xml:space="preserve">              (-) IMÓVEIS</v>
          </cell>
          <cell r="E119">
            <v>-85211.33</v>
          </cell>
        </row>
        <row r="120">
          <cell r="B120" t="str">
            <v>1.9.8.40.00-0</v>
          </cell>
          <cell r="C120" t="str">
            <v/>
          </cell>
          <cell r="D120" t="str">
            <v xml:space="preserve">        MATERIAL EM ESTOQUE</v>
          </cell>
          <cell r="E120">
            <v>560</v>
          </cell>
        </row>
        <row r="121">
          <cell r="B121" t="str">
            <v>1.9.8.40.00.0003-1</v>
          </cell>
          <cell r="C121" t="str">
            <v>11896</v>
          </cell>
          <cell r="D121" t="str">
            <v xml:space="preserve">              ESTOQUE DE CARTÕES PROVISÓRIOS</v>
          </cell>
          <cell r="E121">
            <v>560</v>
          </cell>
        </row>
        <row r="122">
          <cell r="B122" t="str">
            <v>1.9.9.00.00-5</v>
          </cell>
          <cell r="C122" t="str">
            <v/>
          </cell>
          <cell r="D122" t="str">
            <v xml:space="preserve">     DESPESAS ANTECIPADAS</v>
          </cell>
          <cell r="E122">
            <v>127007.5</v>
          </cell>
        </row>
        <row r="123">
          <cell r="B123" t="str">
            <v>1.9.9.10.00-2</v>
          </cell>
          <cell r="C123" t="str">
            <v/>
          </cell>
          <cell r="D123" t="str">
            <v xml:space="preserve">        DESPESAS ANTECIPADAS</v>
          </cell>
          <cell r="E123">
            <v>127007.5</v>
          </cell>
        </row>
        <row r="124">
          <cell r="B124" t="str">
            <v>1.9.9.10.00.0001-7</v>
          </cell>
          <cell r="C124" t="str">
            <v>11315</v>
          </cell>
          <cell r="D124" t="str">
            <v xml:space="preserve">              PRÊMIOS DE SEGUROS</v>
          </cell>
          <cell r="E124">
            <v>46134.75</v>
          </cell>
        </row>
        <row r="125">
          <cell r="B125" t="str">
            <v>1.9.9.10.00.9999-4</v>
          </cell>
          <cell r="C125" t="str">
            <v>11326</v>
          </cell>
          <cell r="D125" t="str">
            <v xml:space="preserve">              OUTROS</v>
          </cell>
          <cell r="E125">
            <v>80872.75</v>
          </cell>
        </row>
        <row r="126">
          <cell r="B126" t="str">
            <v>2.0.0.00.00-4</v>
          </cell>
          <cell r="C126" t="str">
            <v/>
          </cell>
          <cell r="D126" t="str">
            <v>PERMANENTE</v>
          </cell>
          <cell r="E126">
            <v>10547919.16</v>
          </cell>
        </row>
        <row r="127">
          <cell r="B127" t="str">
            <v>2.1.0.00.00-3</v>
          </cell>
          <cell r="C127" t="str">
            <v/>
          </cell>
          <cell r="D127" t="str">
            <v xml:space="preserve">  INVESTIMENTOS</v>
          </cell>
          <cell r="E127">
            <v>3392080.31</v>
          </cell>
        </row>
        <row r="128">
          <cell r="B128" t="str">
            <v>2.1.5.00.00-8</v>
          </cell>
          <cell r="C128" t="str">
            <v/>
          </cell>
          <cell r="D128" t="str">
            <v xml:space="preserve">     ACOES E COTAS</v>
          </cell>
          <cell r="E128">
            <v>3392080.31</v>
          </cell>
        </row>
        <row r="129">
          <cell r="B129" t="str">
            <v>2.1.5.30.00-9</v>
          </cell>
          <cell r="C129" t="str">
            <v/>
          </cell>
          <cell r="D129" t="str">
            <v xml:space="preserve">        PARTICIPAÇÕES DE COOPERATIVAS</v>
          </cell>
          <cell r="E129">
            <v>3392080.31</v>
          </cell>
        </row>
        <row r="130">
          <cell r="B130" t="str">
            <v>2.1.5.30.05-4</v>
          </cell>
          <cell r="C130" t="str">
            <v/>
          </cell>
          <cell r="D130" t="str">
            <v xml:space="preserve">           PARTICIPAÇÃO EM COOPERATIVA CENTRAL DE CRÉDITO</v>
          </cell>
          <cell r="E130">
            <v>3201273.86</v>
          </cell>
        </row>
        <row r="131">
          <cell r="B131" t="str">
            <v>2.1.5.30.05.0001-9</v>
          </cell>
          <cell r="C131" t="str">
            <v>235</v>
          </cell>
          <cell r="D131" t="str">
            <v xml:space="preserve">              PARTICIPAÇÕES EM COOPERATIVA CENTRAL DE CRÉDITO</v>
          </cell>
          <cell r="E131">
            <v>3201273.86</v>
          </cell>
        </row>
        <row r="132">
          <cell r="B132" t="str">
            <v>2.1.5.30.10-2</v>
          </cell>
          <cell r="C132" t="str">
            <v/>
          </cell>
          <cell r="D132" t="str">
            <v xml:space="preserve">           PARTIC.EM INST.FINAC.CONTROLADA POR COOP. CRÉDITO</v>
          </cell>
          <cell r="E132">
            <v>190806.45</v>
          </cell>
        </row>
        <row r="133">
          <cell r="B133" t="str">
            <v>2.1.5.30.10.0001-3</v>
          </cell>
          <cell r="C133" t="str">
            <v>236</v>
          </cell>
          <cell r="D133" t="str">
            <v xml:space="preserve">              PARTICIPAÇÕES INST FINANC CONTROLADA COOP CRÉDITO</v>
          </cell>
          <cell r="E133">
            <v>190806.45</v>
          </cell>
        </row>
        <row r="134">
          <cell r="B134" t="str">
            <v>2.2.0.00.00-2</v>
          </cell>
          <cell r="C134" t="str">
            <v/>
          </cell>
          <cell r="D134" t="str">
            <v xml:space="preserve">  IMOBILIZADO DE USO</v>
          </cell>
          <cell r="E134">
            <v>7100597.5</v>
          </cell>
        </row>
        <row r="135">
          <cell r="B135" t="str">
            <v>2.2.3.00.00-1</v>
          </cell>
          <cell r="C135" t="str">
            <v/>
          </cell>
          <cell r="D135" t="str">
            <v xml:space="preserve">     IMOVEIS DE USO</v>
          </cell>
          <cell r="E135">
            <v>6256025.5300000003</v>
          </cell>
        </row>
        <row r="136">
          <cell r="B136" t="str">
            <v>2.2.3.10.00-8</v>
          </cell>
          <cell r="C136" t="str">
            <v/>
          </cell>
          <cell r="D136" t="str">
            <v xml:space="preserve">        IMOVEIS DE USO</v>
          </cell>
          <cell r="E136">
            <v>6664525.4199999999</v>
          </cell>
        </row>
        <row r="137">
          <cell r="B137" t="str">
            <v>2.2.3.10.10-1</v>
          </cell>
          <cell r="C137" t="str">
            <v/>
          </cell>
          <cell r="D137" t="str">
            <v xml:space="preserve">           TERRENOS</v>
          </cell>
          <cell r="E137">
            <v>2897635.94</v>
          </cell>
        </row>
        <row r="138">
          <cell r="B138" t="str">
            <v>2.2.3.10.10.0001-6</v>
          </cell>
          <cell r="C138" t="str">
            <v>284</v>
          </cell>
          <cell r="D138" t="str">
            <v xml:space="preserve">              TERRENOS</v>
          </cell>
          <cell r="E138">
            <v>2897635.94</v>
          </cell>
        </row>
        <row r="139">
          <cell r="B139" t="str">
            <v>2.2.3.10.20-4</v>
          </cell>
          <cell r="C139" t="str">
            <v/>
          </cell>
          <cell r="D139" t="str">
            <v xml:space="preserve">           EDIFICACOES</v>
          </cell>
          <cell r="E139">
            <v>3766889.48</v>
          </cell>
        </row>
        <row r="140">
          <cell r="B140" t="str">
            <v>2.2.3.10.20.0001-5</v>
          </cell>
          <cell r="C140" t="str">
            <v>286</v>
          </cell>
          <cell r="D140" t="str">
            <v xml:space="preserve">              EDIFICAÇÕES</v>
          </cell>
          <cell r="E140">
            <v>3766889.48</v>
          </cell>
        </row>
        <row r="141">
          <cell r="B141" t="str">
            <v>2.2.3.99.00-5</v>
          </cell>
          <cell r="C141" t="str">
            <v/>
          </cell>
          <cell r="D141" t="str">
            <v xml:space="preserve">        (-) DEPRECIACAO ACUMUL DE IMOV DE USO-EDIFICACOES</v>
          </cell>
          <cell r="E141">
            <v>-408499.89</v>
          </cell>
        </row>
        <row r="142">
          <cell r="B142" t="str">
            <v>2.2.3.99.00.0001-4</v>
          </cell>
          <cell r="C142" t="str">
            <v>288</v>
          </cell>
          <cell r="D142" t="str">
            <v xml:space="preserve">              (-) DEPR. ACUMULADA DE IMÓVEIS DE USO-EDIFICAÇÕES</v>
          </cell>
          <cell r="E142">
            <v>-408499.89</v>
          </cell>
        </row>
        <row r="143">
          <cell r="B143" t="str">
            <v>2.2.4.00.00-4</v>
          </cell>
          <cell r="C143" t="str">
            <v/>
          </cell>
          <cell r="D143" t="str">
            <v xml:space="preserve">     INSTALACOES, MOVEIS E EQUIPAMENTOS DE USO</v>
          </cell>
          <cell r="E143">
            <v>377396</v>
          </cell>
        </row>
        <row r="144">
          <cell r="B144" t="str">
            <v>2.2.4.20.00-8</v>
          </cell>
          <cell r="C144" t="str">
            <v/>
          </cell>
          <cell r="D144" t="str">
            <v xml:space="preserve">        MOVEIS E EQUIPAMENTOS DE USO</v>
          </cell>
          <cell r="E144">
            <v>714358.13</v>
          </cell>
        </row>
        <row r="145">
          <cell r="B145" t="str">
            <v>2.2.4.20.00.0001-9</v>
          </cell>
          <cell r="C145" t="str">
            <v>290</v>
          </cell>
          <cell r="D145" t="str">
            <v xml:space="preserve">              APARELHOS DE REFRIGERAÇÃO</v>
          </cell>
          <cell r="E145">
            <v>118422.19</v>
          </cell>
        </row>
        <row r="146">
          <cell r="B146" t="str">
            <v>2.2.4.20.00.0002-6</v>
          </cell>
          <cell r="C146" t="str">
            <v>291</v>
          </cell>
          <cell r="D146" t="str">
            <v xml:space="preserve">              MÁQUINAS</v>
          </cell>
          <cell r="E146">
            <v>143146.07</v>
          </cell>
        </row>
        <row r="147">
          <cell r="B147" t="str">
            <v>2.2.4.20.00.0003-3</v>
          </cell>
          <cell r="C147" t="str">
            <v>292</v>
          </cell>
          <cell r="D147" t="str">
            <v xml:space="preserve">              MOBILIÁRIOS</v>
          </cell>
          <cell r="E147">
            <v>452789.87</v>
          </cell>
        </row>
        <row r="148">
          <cell r="B148" t="str">
            <v>2.2.4.99.00-8</v>
          </cell>
          <cell r="C148" t="str">
            <v/>
          </cell>
          <cell r="D148" t="str">
            <v xml:space="preserve">        (-) DEPRECIACAO ACUMUL DE MOVEIS E EQUIPAM DE USO</v>
          </cell>
          <cell r="E148">
            <v>-336962.13</v>
          </cell>
        </row>
        <row r="149">
          <cell r="B149" t="str">
            <v>2.2.4.99.00.0001-3</v>
          </cell>
          <cell r="C149" t="str">
            <v>295</v>
          </cell>
          <cell r="D149" t="str">
            <v xml:space="preserve">              (-) DEPREC. ACUMUL.DE APARELHOS REFRIGERAÇÃO</v>
          </cell>
          <cell r="E149">
            <v>-100230.68</v>
          </cell>
        </row>
        <row r="150">
          <cell r="B150" t="str">
            <v>2.2.4.99.00.0002-0</v>
          </cell>
          <cell r="C150" t="str">
            <v>296</v>
          </cell>
          <cell r="D150" t="str">
            <v xml:space="preserve">              (-) DEPREC. ACUMULADA DE MÁQUINAS</v>
          </cell>
          <cell r="E150">
            <v>-37299.480000000003</v>
          </cell>
        </row>
        <row r="151">
          <cell r="B151" t="str">
            <v>2.2.4.99.00.0003-7</v>
          </cell>
          <cell r="C151" t="str">
            <v>297</v>
          </cell>
          <cell r="D151" t="str">
            <v xml:space="preserve">              (-) DEPREC. ACUMULADA DE MOBILIÁRIOS</v>
          </cell>
          <cell r="E151">
            <v>-199431.97</v>
          </cell>
        </row>
        <row r="152">
          <cell r="B152" t="str">
            <v>2.2.9.00.00-9</v>
          </cell>
          <cell r="C152" t="str">
            <v/>
          </cell>
          <cell r="D152" t="str">
            <v xml:space="preserve">     OUTROS</v>
          </cell>
          <cell r="E152">
            <v>467175.97</v>
          </cell>
        </row>
        <row r="153">
          <cell r="B153" t="str">
            <v>2.2.9.10.00-6</v>
          </cell>
          <cell r="C153" t="str">
            <v/>
          </cell>
          <cell r="D153" t="str">
            <v xml:space="preserve">        SISTEMA DE COMUNICACAO</v>
          </cell>
          <cell r="E153">
            <v>44961</v>
          </cell>
        </row>
        <row r="154">
          <cell r="B154" t="str">
            <v>2.2.9.10.10-9</v>
          </cell>
          <cell r="C154" t="str">
            <v/>
          </cell>
          <cell r="D154" t="str">
            <v xml:space="preserve">           EQUIPAMENTOS</v>
          </cell>
          <cell r="E154">
            <v>44961</v>
          </cell>
        </row>
        <row r="155">
          <cell r="B155" t="str">
            <v>2.2.9.10.10.0001-0</v>
          </cell>
          <cell r="C155" t="str">
            <v>299</v>
          </cell>
          <cell r="D155" t="str">
            <v xml:space="preserve">              EQUIPAMENTOS</v>
          </cell>
          <cell r="E155">
            <v>44961</v>
          </cell>
        </row>
        <row r="156">
          <cell r="B156" t="str">
            <v>2.2.9.30.00-0</v>
          </cell>
          <cell r="C156" t="str">
            <v/>
          </cell>
          <cell r="D156" t="str">
            <v xml:space="preserve">        SISTEMA DE PROCESSAMENTO DE DADOS</v>
          </cell>
          <cell r="E156">
            <v>955002.18</v>
          </cell>
        </row>
        <row r="157">
          <cell r="B157" t="str">
            <v>2.2.9.30.00.0001-7</v>
          </cell>
          <cell r="C157" t="str">
            <v>2101</v>
          </cell>
          <cell r="D157" t="str">
            <v xml:space="preserve">              EQUIPAMENTOS</v>
          </cell>
          <cell r="E157">
            <v>955002.18</v>
          </cell>
        </row>
        <row r="158">
          <cell r="B158" t="str">
            <v>2.2.9.50.00-4</v>
          </cell>
          <cell r="C158" t="str">
            <v/>
          </cell>
          <cell r="D158" t="str">
            <v xml:space="preserve">        SISTEMA DE SEGURANCA</v>
          </cell>
          <cell r="E158">
            <v>106473.24</v>
          </cell>
        </row>
        <row r="159">
          <cell r="B159" t="str">
            <v>2.2.9.50.00.0004-4</v>
          </cell>
          <cell r="C159" t="str">
            <v>2106</v>
          </cell>
          <cell r="D159" t="str">
            <v xml:space="preserve">              SISTEMA DE VIGILANCIA</v>
          </cell>
          <cell r="E159">
            <v>84725</v>
          </cell>
        </row>
        <row r="160">
          <cell r="B160" t="str">
            <v>2.2.9.50.00.9999-0</v>
          </cell>
          <cell r="C160" t="str">
            <v>2107</v>
          </cell>
          <cell r="D160" t="str">
            <v xml:space="preserve">              OUTROS SISTEMAS DE SEGURANÇA</v>
          </cell>
          <cell r="E160">
            <v>21748.240000000002</v>
          </cell>
        </row>
        <row r="161">
          <cell r="B161" t="str">
            <v>2.2.9.70.00-8</v>
          </cell>
          <cell r="C161" t="str">
            <v/>
          </cell>
          <cell r="D161" t="str">
            <v xml:space="preserve">        SISTEMA DE TRANSPORTE</v>
          </cell>
          <cell r="E161">
            <v>79488.820000000007</v>
          </cell>
        </row>
        <row r="162">
          <cell r="B162" t="str">
            <v>2.2.9.70.00.0001-9</v>
          </cell>
          <cell r="C162" t="str">
            <v>2108</v>
          </cell>
          <cell r="D162" t="str">
            <v xml:space="preserve">              VEÍCULOS</v>
          </cell>
          <cell r="E162">
            <v>79488.820000000007</v>
          </cell>
        </row>
        <row r="163">
          <cell r="B163" t="str">
            <v>2.2.9.99.00-3</v>
          </cell>
          <cell r="C163" t="str">
            <v/>
          </cell>
          <cell r="D163" t="str">
            <v xml:space="preserve">        (-) DEPRECIACAO ACUMUL OUTRAS IMOBILIZACOES DE USO</v>
          </cell>
          <cell r="E163">
            <v>-718749.27</v>
          </cell>
        </row>
        <row r="164">
          <cell r="B164" t="str">
            <v>2.2.9.99.10-6</v>
          </cell>
          <cell r="C164" t="str">
            <v/>
          </cell>
          <cell r="D164" t="str">
            <v xml:space="preserve">           (-) SISTEMA DE COMUNICACAO - EQUIPAMENTOS</v>
          </cell>
          <cell r="E164">
            <v>-23023.42</v>
          </cell>
        </row>
        <row r="165">
          <cell r="B165" t="str">
            <v>2.2.9.99.10.0001-7</v>
          </cell>
          <cell r="C165" t="str">
            <v>2110</v>
          </cell>
          <cell r="D165" t="str">
            <v xml:space="preserve">              (-) DEPREC.ACUMUL.SISTEMA COMUNICAÇÃO-EQUIPAMENTOS</v>
          </cell>
          <cell r="E165">
            <v>-23023.42</v>
          </cell>
        </row>
        <row r="166">
          <cell r="B166" t="str">
            <v>2.2.9.99.30-2</v>
          </cell>
          <cell r="C166" t="str">
            <v/>
          </cell>
          <cell r="D166" t="str">
            <v xml:space="preserve">           (-) SISTEMA DE PROCESSAMENTO DE DADOS</v>
          </cell>
          <cell r="E166">
            <v>-554366.01</v>
          </cell>
        </row>
        <row r="167">
          <cell r="B167" t="str">
            <v>2.2.9.99.30.0001-5</v>
          </cell>
          <cell r="C167" t="str">
            <v>2111</v>
          </cell>
          <cell r="D167" t="str">
            <v xml:space="preserve">              (-) SISTEMA DE PROCESSAMENTO DE DADOS</v>
          </cell>
          <cell r="E167">
            <v>-554366.01</v>
          </cell>
        </row>
        <row r="168">
          <cell r="B168" t="str">
            <v>2.2.9.99.50-8</v>
          </cell>
          <cell r="C168" t="str">
            <v/>
          </cell>
          <cell r="D168" t="str">
            <v xml:space="preserve">           (-) SISTEMA DE SEGURANCA</v>
          </cell>
          <cell r="E168">
            <v>-61871.02</v>
          </cell>
        </row>
        <row r="169">
          <cell r="B169" t="str">
            <v>2.2.9.99.50.0004-4</v>
          </cell>
          <cell r="C169" t="str">
            <v>2117</v>
          </cell>
          <cell r="D169" t="str">
            <v xml:space="preserve">              (-) DEPRECIAÇÃO ACUMULADA - SISTEMA DE VIGILÂNCIA</v>
          </cell>
          <cell r="E169">
            <v>-58977.61</v>
          </cell>
        </row>
        <row r="170">
          <cell r="B170" t="str">
            <v>2.2.9.99.50.9999-0</v>
          </cell>
          <cell r="C170" t="str">
            <v>2118</v>
          </cell>
          <cell r="D170" t="str">
            <v xml:space="preserve">              (-) DEPRECIAÇÃO ACUMULADA - OUTROS</v>
          </cell>
          <cell r="E170">
            <v>-2893.41</v>
          </cell>
        </row>
        <row r="171">
          <cell r="B171" t="str">
            <v>2.2.9.99.70-4</v>
          </cell>
          <cell r="C171" t="str">
            <v/>
          </cell>
          <cell r="D171" t="str">
            <v xml:space="preserve">           (-) SISTEMA DE TRANSPORTE</v>
          </cell>
          <cell r="E171">
            <v>-79488.820000000007</v>
          </cell>
        </row>
        <row r="172">
          <cell r="B172" t="str">
            <v>2.2.9.99.70.0001-1</v>
          </cell>
          <cell r="C172" t="str">
            <v>2119</v>
          </cell>
          <cell r="D172" t="str">
            <v xml:space="preserve">              (-) DEPRECIAÇÃO ACUMULADA - VEÍCULOS</v>
          </cell>
          <cell r="E172">
            <v>-79488.820000000007</v>
          </cell>
        </row>
        <row r="173">
          <cell r="B173" t="str">
            <v>2.5.0.00.00-9</v>
          </cell>
          <cell r="C173" t="str">
            <v/>
          </cell>
          <cell r="D173" t="str">
            <v xml:space="preserve">  INTANGIVEL</v>
          </cell>
          <cell r="E173">
            <v>55241.35</v>
          </cell>
        </row>
        <row r="174">
          <cell r="B174" t="str">
            <v>2.5.1.00.00-2</v>
          </cell>
          <cell r="C174" t="str">
            <v/>
          </cell>
          <cell r="D174" t="str">
            <v xml:space="preserve">     ATIVOS INTANGIVEIS</v>
          </cell>
          <cell r="E174">
            <v>55241.35</v>
          </cell>
        </row>
        <row r="175">
          <cell r="B175" t="str">
            <v>2.5.1.98.00-7</v>
          </cell>
          <cell r="C175" t="str">
            <v/>
          </cell>
          <cell r="D175" t="str">
            <v xml:space="preserve">        OUTROS ATIVOS INTANGIVEIS</v>
          </cell>
          <cell r="E175">
            <v>178986.17</v>
          </cell>
        </row>
        <row r="176">
          <cell r="B176" t="str">
            <v>2.5.1.98.10-0</v>
          </cell>
          <cell r="C176" t="str">
            <v/>
          </cell>
          <cell r="D176" t="str">
            <v xml:space="preserve">           OUT ATIV INTANGIVEIS ADQUIIRID ANTES DE 1.1O.2013</v>
          </cell>
          <cell r="E176">
            <v>16279.05</v>
          </cell>
        </row>
        <row r="177">
          <cell r="B177" t="str">
            <v>2.5.1.98.10.0002-6</v>
          </cell>
          <cell r="C177" t="str">
            <v>2143</v>
          </cell>
          <cell r="D177" t="str">
            <v xml:space="preserve">              SOFTWARES - ADQUIRIDOS ANTES DE 01/10/2013</v>
          </cell>
          <cell r="E177">
            <v>16279.05</v>
          </cell>
        </row>
        <row r="178">
          <cell r="B178" t="str">
            <v>2.5.1.98.20-3</v>
          </cell>
          <cell r="C178" t="str">
            <v/>
          </cell>
          <cell r="D178" t="str">
            <v xml:space="preserve">           OUT ATIV INTANGIVEIS ADQU A PARTIR DE 1.1O.2013</v>
          </cell>
          <cell r="E178">
            <v>162707.12</v>
          </cell>
        </row>
        <row r="179">
          <cell r="B179" t="str">
            <v>2.5.1.98.20.0002-5</v>
          </cell>
          <cell r="C179" t="str">
            <v>2149</v>
          </cell>
          <cell r="D179" t="str">
            <v xml:space="preserve">              SOFTWARES - ADQUIRIDOS APÓS 01/10/2013</v>
          </cell>
          <cell r="E179">
            <v>162707.12</v>
          </cell>
        </row>
        <row r="180">
          <cell r="B180" t="str">
            <v>2.5.1.99.00-6</v>
          </cell>
          <cell r="C180" t="str">
            <v/>
          </cell>
          <cell r="D180" t="str">
            <v xml:space="preserve">        (-) AMORT ACUM DE ATIVOS INTANGIVEIS</v>
          </cell>
          <cell r="E180">
            <v>-123744.82</v>
          </cell>
        </row>
        <row r="181">
          <cell r="B181" t="str">
            <v>2.5.1.99.10-9</v>
          </cell>
          <cell r="C181" t="str">
            <v/>
          </cell>
          <cell r="D181" t="str">
            <v xml:space="preserve">           (-) ADQUIIRIDOS ANTES DE 1 DE OUTUBRO DE 2013</v>
          </cell>
          <cell r="E181">
            <v>-16279.05</v>
          </cell>
        </row>
        <row r="182">
          <cell r="B182" t="str">
            <v>2.5.1.99.10.0002-3</v>
          </cell>
          <cell r="C182" t="str">
            <v>2160</v>
          </cell>
          <cell r="D182" t="str">
            <v xml:space="preserve">              (-) SOFTWARES - ADQUIRIDOS ANTES DE 01/10/2013</v>
          </cell>
          <cell r="E182">
            <v>-16279.05</v>
          </cell>
        </row>
        <row r="183">
          <cell r="B183" t="str">
            <v>2.5.1.99.20-2</v>
          </cell>
          <cell r="C183" t="str">
            <v/>
          </cell>
          <cell r="D183" t="str">
            <v xml:space="preserve">           (-) ADQUIIRIDOS A PARTIR DE 1 DE OUTUBRO DE 2013</v>
          </cell>
          <cell r="E183">
            <v>-107465.77</v>
          </cell>
        </row>
        <row r="184">
          <cell r="B184" t="str">
            <v>2.5.1.99.20.0002-2</v>
          </cell>
          <cell r="C184" t="str">
            <v>2166</v>
          </cell>
          <cell r="D184" t="str">
            <v xml:space="preserve">              (-) SOFTWARES -  ADQUIRIDOS APÓS 01/10/2013</v>
          </cell>
          <cell r="E184">
            <v>-107465.77</v>
          </cell>
        </row>
        <row r="185">
          <cell r="B185" t="str">
            <v>3.0.0.00.00-1</v>
          </cell>
          <cell r="C185" t="str">
            <v/>
          </cell>
          <cell r="D185" t="str">
            <v>COMPENSACAO</v>
          </cell>
          <cell r="E185">
            <v>364720045.48000002</v>
          </cell>
        </row>
        <row r="186">
          <cell r="B186" t="str">
            <v>3.0.1.00.00-4</v>
          </cell>
          <cell r="C186" t="str">
            <v/>
          </cell>
          <cell r="D186" t="str">
            <v xml:space="preserve">     COOBRIGACOES E RISCOS EM GARANTIAS PRESTADAS</v>
          </cell>
          <cell r="E186">
            <v>2025552.84</v>
          </cell>
        </row>
        <row r="187">
          <cell r="B187" t="str">
            <v>3.0.1.30.00-5</v>
          </cell>
          <cell r="C187" t="str">
            <v/>
          </cell>
          <cell r="D187" t="str">
            <v xml:space="preserve">        GARANTIAS FINANCEIRAS PRESTADAS</v>
          </cell>
          <cell r="E187">
            <v>2025552.84</v>
          </cell>
        </row>
        <row r="188">
          <cell r="B188" t="str">
            <v>3.0.1.30.90-2</v>
          </cell>
          <cell r="C188" t="str">
            <v/>
          </cell>
          <cell r="D188" t="str">
            <v xml:space="preserve">           OUTRAS GARANTIAS FINANCEIRAS PRESTADAS</v>
          </cell>
          <cell r="E188">
            <v>2025552.84</v>
          </cell>
        </row>
        <row r="189">
          <cell r="B189" t="str">
            <v>3.0.1.30.90.0006-0</v>
          </cell>
          <cell r="C189" t="str">
            <v>3566</v>
          </cell>
          <cell r="D189" t="str">
            <v xml:space="preserve">              PF OU JURÍDICA NÃO FINANCEIRA</v>
          </cell>
          <cell r="E189">
            <v>2025552.84</v>
          </cell>
        </row>
        <row r="190">
          <cell r="B190" t="str">
            <v>3.0.4.00.00-3</v>
          </cell>
          <cell r="C190" t="str">
            <v/>
          </cell>
          <cell r="D190" t="str">
            <v xml:space="preserve">     CUSTODIA DE VALORES</v>
          </cell>
          <cell r="E190">
            <v>15287622.15</v>
          </cell>
        </row>
        <row r="191">
          <cell r="B191" t="str">
            <v>3.0.4.30.00-4</v>
          </cell>
          <cell r="C191" t="str">
            <v/>
          </cell>
          <cell r="D191" t="str">
            <v xml:space="preserve">        DEPOSITARIOS DE VALORES EM CUSTODIA</v>
          </cell>
          <cell r="E191">
            <v>15287622.15</v>
          </cell>
        </row>
        <row r="192">
          <cell r="B192" t="str">
            <v>3.0.4.30.10-7</v>
          </cell>
          <cell r="C192" t="str">
            <v/>
          </cell>
          <cell r="D192" t="str">
            <v xml:space="preserve">           PROPRIOS</v>
          </cell>
          <cell r="E192">
            <v>15287622.15</v>
          </cell>
        </row>
        <row r="193">
          <cell r="B193" t="str">
            <v>3.0.4.30.10.0001-0</v>
          </cell>
          <cell r="C193" t="str">
            <v>325</v>
          </cell>
          <cell r="D193" t="str">
            <v xml:space="preserve">              CHAVES E SEGREDOS</v>
          </cell>
          <cell r="E193">
            <v>1</v>
          </cell>
        </row>
        <row r="194">
          <cell r="B194" t="str">
            <v>3.0.4.30.10.0003-4</v>
          </cell>
          <cell r="C194" t="str">
            <v>327</v>
          </cell>
          <cell r="D194" t="str">
            <v xml:space="preserve">              CHEQUES EM CUSTÓDIA</v>
          </cell>
          <cell r="E194">
            <v>15287621.15</v>
          </cell>
        </row>
        <row r="195">
          <cell r="B195" t="str">
            <v>3.0.5.00.00-6</v>
          </cell>
          <cell r="C195" t="str">
            <v/>
          </cell>
          <cell r="D195" t="str">
            <v xml:space="preserve">     COBRANCA</v>
          </cell>
          <cell r="E195">
            <v>22909621.41</v>
          </cell>
        </row>
        <row r="196">
          <cell r="B196" t="str">
            <v>3.0.5.30.00-7</v>
          </cell>
          <cell r="C196" t="str">
            <v/>
          </cell>
          <cell r="D196" t="str">
            <v xml:space="preserve">        TITULOS EM COBRANCA DIRETA</v>
          </cell>
          <cell r="E196">
            <v>22909621.41</v>
          </cell>
        </row>
        <row r="197">
          <cell r="B197" t="str">
            <v>3.0.5.30.10-0</v>
          </cell>
          <cell r="C197" t="str">
            <v/>
          </cell>
          <cell r="D197" t="str">
            <v xml:space="preserve">           DE TERCEIROS</v>
          </cell>
          <cell r="E197">
            <v>22909621.41</v>
          </cell>
        </row>
        <row r="198">
          <cell r="B198" t="str">
            <v>3.0.5.30.10.0001-9</v>
          </cell>
          <cell r="C198" t="str">
            <v>367</v>
          </cell>
          <cell r="D198" t="str">
            <v xml:space="preserve">              TÍTULOS EM COBRANÇA DIRETA</v>
          </cell>
          <cell r="E198">
            <v>22909621.41</v>
          </cell>
        </row>
        <row r="199">
          <cell r="B199" t="str">
            <v>3.0.8.00.00-5</v>
          </cell>
          <cell r="C199" t="str">
            <v/>
          </cell>
          <cell r="D199" t="str">
            <v xml:space="preserve">     CONTRATOS</v>
          </cell>
          <cell r="E199">
            <v>17702479</v>
          </cell>
        </row>
        <row r="200">
          <cell r="B200" t="str">
            <v>3.0.8.70.00-4</v>
          </cell>
          <cell r="C200" t="str">
            <v/>
          </cell>
          <cell r="D200" t="str">
            <v xml:space="preserve">        CONTRATOS DE SEGUROS</v>
          </cell>
          <cell r="E200">
            <v>17702479</v>
          </cell>
        </row>
        <row r="201">
          <cell r="B201" t="str">
            <v>3.0.8.70.00.0001-9</v>
          </cell>
          <cell r="C201" t="str">
            <v>3105</v>
          </cell>
          <cell r="D201" t="str">
            <v xml:space="preserve">              PATRIMONIAL</v>
          </cell>
          <cell r="E201">
            <v>7751000</v>
          </cell>
        </row>
        <row r="202">
          <cell r="B202" t="str">
            <v>3.0.8.70.00.0002-6</v>
          </cell>
          <cell r="C202" t="str">
            <v>3106</v>
          </cell>
          <cell r="D202" t="str">
            <v xml:space="preserve">              VEÍCULOS</v>
          </cell>
          <cell r="E202">
            <v>1562400</v>
          </cell>
        </row>
        <row r="203">
          <cell r="B203" t="str">
            <v>3.0.8.70.00.0003-3</v>
          </cell>
          <cell r="C203" t="str">
            <v>3107</v>
          </cell>
          <cell r="D203" t="str">
            <v xml:space="preserve">              VALORES</v>
          </cell>
          <cell r="E203">
            <v>1700000</v>
          </cell>
        </row>
        <row r="204">
          <cell r="B204" t="str">
            <v>3.0.8.70.00.0004-0</v>
          </cell>
          <cell r="C204" t="str">
            <v>3108</v>
          </cell>
          <cell r="D204" t="str">
            <v xml:space="preserve">              VIDA</v>
          </cell>
          <cell r="E204">
            <v>6689079</v>
          </cell>
        </row>
        <row r="205">
          <cell r="B205" t="str">
            <v>3.0.9.00.00-8</v>
          </cell>
          <cell r="C205" t="str">
            <v/>
          </cell>
          <cell r="D205" t="str">
            <v xml:space="preserve">     CONTROLE</v>
          </cell>
          <cell r="E205">
            <v>233717337.43000001</v>
          </cell>
        </row>
        <row r="206">
          <cell r="B206" t="str">
            <v>3.0.9.10.00-5</v>
          </cell>
          <cell r="C206" t="str">
            <v/>
          </cell>
          <cell r="D206" t="str">
            <v xml:space="preserve">        AVAIS, FIANCAS E OUTRAS GARANTIAS RECEBIDAS</v>
          </cell>
          <cell r="E206">
            <v>179969418.25</v>
          </cell>
        </row>
        <row r="207">
          <cell r="B207" t="str">
            <v>3.0.9.10.00.0001-0</v>
          </cell>
          <cell r="C207" t="str">
            <v>3110</v>
          </cell>
          <cell r="D207" t="str">
            <v xml:space="preserve">              DE ASSOCIADOS - NO PAIS</v>
          </cell>
          <cell r="E207">
            <v>57583039.43</v>
          </cell>
        </row>
        <row r="208">
          <cell r="B208" t="str">
            <v>3.0.9.10.00.0003-4</v>
          </cell>
          <cell r="C208" t="str">
            <v>3112</v>
          </cell>
          <cell r="D208" t="str">
            <v xml:space="preserve">              DE TERCEIROS - NO PAIS</v>
          </cell>
          <cell r="E208">
            <v>122386378.81999999</v>
          </cell>
        </row>
        <row r="209">
          <cell r="B209" t="str">
            <v>3.0.9.16.00-9</v>
          </cell>
          <cell r="C209" t="str">
            <v/>
          </cell>
          <cell r="D209" t="str">
            <v xml:space="preserve">        OPERAÇÕES COM PARTES RELACIONADAS</v>
          </cell>
          <cell r="E209">
            <v>2204890.46</v>
          </cell>
        </row>
        <row r="210">
          <cell r="B210" t="str">
            <v>3.0.9.16.20-5</v>
          </cell>
          <cell r="C210" t="str">
            <v/>
          </cell>
          <cell r="D210" t="str">
            <v xml:space="preserve">           PESSOA NATURAL - DEMAIS OPERAÇÕES</v>
          </cell>
          <cell r="E210">
            <v>1396022.07</v>
          </cell>
        </row>
        <row r="211">
          <cell r="B211" t="str">
            <v>3.0.9.16.20.0001-0</v>
          </cell>
          <cell r="C211" t="str">
            <v>3592</v>
          </cell>
          <cell r="D211" t="str">
            <v xml:space="preserve">              PESSOA NATURAL - DEMAIS OPERAÇÕES</v>
          </cell>
          <cell r="E211">
            <v>1396022.07</v>
          </cell>
        </row>
        <row r="212">
          <cell r="B212" t="str">
            <v>3.0.9.16.40-1</v>
          </cell>
          <cell r="C212" t="str">
            <v/>
          </cell>
          <cell r="D212" t="str">
            <v xml:space="preserve">           PESSOA JURÍDICA - DEMAIS OPERAÇÕES</v>
          </cell>
          <cell r="E212">
            <v>808868.39</v>
          </cell>
        </row>
        <row r="213">
          <cell r="B213" t="str">
            <v>3.0.9.16.40.0001-8</v>
          </cell>
          <cell r="C213" t="str">
            <v>3594</v>
          </cell>
          <cell r="D213" t="str">
            <v xml:space="preserve">              PESSOA JURÍDICA - DEMAIS OPERAÇÕES</v>
          </cell>
          <cell r="E213">
            <v>808868.39</v>
          </cell>
        </row>
        <row r="214">
          <cell r="B214" t="str">
            <v>3.0.9.60.00-0</v>
          </cell>
          <cell r="C214" t="str">
            <v/>
          </cell>
          <cell r="D214" t="str">
            <v xml:space="preserve">        CREDITOS BAIXADOS COMO PREJUIZO</v>
          </cell>
          <cell r="E214">
            <v>372357.03</v>
          </cell>
        </row>
        <row r="215">
          <cell r="B215" t="str">
            <v>3.0.9.60.10-3</v>
          </cell>
          <cell r="C215" t="str">
            <v/>
          </cell>
          <cell r="D215" t="str">
            <v xml:space="preserve">           SETOR PRIVADO</v>
          </cell>
          <cell r="E215">
            <v>372357.03</v>
          </cell>
        </row>
        <row r="216">
          <cell r="B216" t="str">
            <v>3.0.9.60.10.0001-4</v>
          </cell>
          <cell r="C216" t="str">
            <v>3137</v>
          </cell>
          <cell r="D216" t="str">
            <v xml:space="preserve">              CRÉDITOS BAIXADOS NOS ÚLTIMOS 12 MESES</v>
          </cell>
          <cell r="E216">
            <v>110984.39</v>
          </cell>
        </row>
        <row r="217">
          <cell r="B217" t="str">
            <v>3.0.9.60.10.0002-1</v>
          </cell>
          <cell r="C217" t="str">
            <v>3138</v>
          </cell>
          <cell r="D217" t="str">
            <v xml:space="preserve">              CRÉDITOS BAIXADOS ENTRE 13 E 48 MESES</v>
          </cell>
          <cell r="E217">
            <v>42975.44</v>
          </cell>
        </row>
        <row r="218">
          <cell r="B218" t="str">
            <v>3.0.9.60.10.0003-8</v>
          </cell>
          <cell r="C218" t="str">
            <v>3139</v>
          </cell>
          <cell r="D218" t="str">
            <v xml:space="preserve">              CRÉDITOS BAIXADOS HÁ MAIS DE 49 MESES</v>
          </cell>
          <cell r="E218">
            <v>218397.2</v>
          </cell>
        </row>
        <row r="219">
          <cell r="B219" t="str">
            <v>3.0.9.73.00-4</v>
          </cell>
          <cell r="C219" t="str">
            <v/>
          </cell>
          <cell r="D219" t="str">
            <v xml:space="preserve">        PATRIMÔNIO DE REFERÊNCIA - AJUSTES</v>
          </cell>
          <cell r="E219">
            <v>2104438.89</v>
          </cell>
        </row>
        <row r="220">
          <cell r="B220" t="str">
            <v>3.0.9.73.12-1</v>
          </cell>
          <cell r="C220" t="str">
            <v/>
          </cell>
          <cell r="D220" t="str">
            <v xml:space="preserve">           INV INST D/CAP ELEG CAPITAL PRINCIPA D/INVESTIDA</v>
          </cell>
          <cell r="E220">
            <v>2104438.89</v>
          </cell>
        </row>
        <row r="221">
          <cell r="B221" t="str">
            <v>3.0.9.73.12.0001-4</v>
          </cell>
          <cell r="C221" t="str">
            <v>3172</v>
          </cell>
          <cell r="D221" t="str">
            <v xml:space="preserve">              INVEST. INSTR.  CAPTAÇÃO ELEGÍVEIS A CAPITAL PRINC</v>
          </cell>
          <cell r="E221">
            <v>2104438.89</v>
          </cell>
        </row>
        <row r="222">
          <cell r="B222" t="str">
            <v>3.0.9.86.00-8</v>
          </cell>
          <cell r="C222" t="str">
            <v/>
          </cell>
          <cell r="D222" t="str">
            <v xml:space="preserve">        VALORES DE CREDITOS CONTRATADOS A LIBERAR</v>
          </cell>
          <cell r="E222">
            <v>14862253.810000001</v>
          </cell>
        </row>
        <row r="223">
          <cell r="B223" t="str">
            <v>3.0.9.86.10-1</v>
          </cell>
          <cell r="C223" t="str">
            <v/>
          </cell>
          <cell r="D223" t="str">
            <v xml:space="preserve">           PESSOAS JURIDICAS</v>
          </cell>
          <cell r="E223">
            <v>8761479.2899999991</v>
          </cell>
        </row>
        <row r="224">
          <cell r="B224" t="str">
            <v>3.0.9.86.10.0001-2</v>
          </cell>
          <cell r="C224" t="str">
            <v>3195</v>
          </cell>
          <cell r="D224" t="str">
            <v xml:space="preserve">              CRÉDITO ROTATIVO</v>
          </cell>
          <cell r="E224">
            <v>6200158.8499999996</v>
          </cell>
        </row>
        <row r="225">
          <cell r="B225" t="str">
            <v>3.0.9.86.10.0003-6</v>
          </cell>
          <cell r="C225" t="str">
            <v>3197</v>
          </cell>
          <cell r="D225" t="str">
            <v xml:space="preserve">              CONTA GARANTIDA</v>
          </cell>
          <cell r="E225">
            <v>2561320.44</v>
          </cell>
        </row>
        <row r="226">
          <cell r="B226" t="str">
            <v>3.0.9.86.20-4</v>
          </cell>
          <cell r="C226" t="str">
            <v/>
          </cell>
          <cell r="D226" t="str">
            <v xml:space="preserve">           PESSOAS FISICAS</v>
          </cell>
          <cell r="E226">
            <v>6100774.5199999996</v>
          </cell>
        </row>
        <row r="227">
          <cell r="B227" t="str">
            <v>3.0.9.86.20.0001-1</v>
          </cell>
          <cell r="C227" t="str">
            <v>3200</v>
          </cell>
          <cell r="D227" t="str">
            <v xml:space="preserve">              CRÉDITO ROTATIVO</v>
          </cell>
          <cell r="E227">
            <v>2341352.54</v>
          </cell>
        </row>
        <row r="228">
          <cell r="B228" t="str">
            <v>3.0.9.86.20.0002-8</v>
          </cell>
          <cell r="C228" t="str">
            <v>3201</v>
          </cell>
          <cell r="D228" t="str">
            <v xml:space="preserve">              CHEQUE ESPECIAL</v>
          </cell>
          <cell r="E228">
            <v>3759421.98</v>
          </cell>
        </row>
        <row r="229">
          <cell r="B229" t="str">
            <v>3.0.9.96.00-5</v>
          </cell>
          <cell r="C229" t="str">
            <v/>
          </cell>
          <cell r="D229" t="str">
            <v xml:space="preserve">        VAL.CAPITAL REAL. E PAT. LIQ. MINIMOS PARTICIPADAS</v>
          </cell>
          <cell r="E229">
            <v>6394.6</v>
          </cell>
        </row>
        <row r="230">
          <cell r="B230" t="str">
            <v>3.0.9.96.00.0001-6</v>
          </cell>
          <cell r="C230" t="str">
            <v>3221</v>
          </cell>
          <cell r="D230" t="str">
            <v xml:space="preserve">              VRS.DE CAP.REALIZADO E PL MÍNIMOS DE PARTICIPADAS</v>
          </cell>
          <cell r="E230">
            <v>6394.6</v>
          </cell>
        </row>
        <row r="231">
          <cell r="B231" t="str">
            <v>3.0.9.99.00-2</v>
          </cell>
          <cell r="C231" t="str">
            <v/>
          </cell>
          <cell r="D231" t="str">
            <v xml:space="preserve">        OUTRAS CONTAS DE COMPENSACAO ATIVAS</v>
          </cell>
          <cell r="E231">
            <v>34197584.390000001</v>
          </cell>
        </row>
        <row r="232">
          <cell r="B232" t="str">
            <v>3.0.9.99.00.0028-2</v>
          </cell>
          <cell r="C232" t="str">
            <v>3251</v>
          </cell>
          <cell r="D232" t="str">
            <v xml:space="preserve">              LIMITE CONTRATO CHEQUE ESPECIAL</v>
          </cell>
          <cell r="E232">
            <v>4426900</v>
          </cell>
        </row>
        <row r="233">
          <cell r="B233" t="str">
            <v>3.0.9.99.00.0030-9</v>
          </cell>
          <cell r="C233" t="str">
            <v>3253</v>
          </cell>
          <cell r="D233" t="str">
            <v xml:space="preserve">              LIMITE CONTRATO EMPRÉSTIMO ROTATIVO</v>
          </cell>
          <cell r="E233">
            <v>14138700</v>
          </cell>
        </row>
        <row r="234">
          <cell r="B234" t="str">
            <v>3.0.9.99.00.0031-6</v>
          </cell>
          <cell r="C234" t="str">
            <v>3254</v>
          </cell>
          <cell r="D234" t="str">
            <v xml:space="preserve">              LIMITE CONTRATO CONTA GARANTIDA</v>
          </cell>
          <cell r="E234">
            <v>2993500</v>
          </cell>
        </row>
        <row r="235">
          <cell r="B235" t="str">
            <v>3.0.9.99.00.9999-4</v>
          </cell>
          <cell r="C235" t="str">
            <v>3267</v>
          </cell>
          <cell r="D235" t="str">
            <v xml:space="preserve">              OUTRAS CONTAS DE COMPENSAÇÃO ATIVAS - CONTROLE</v>
          </cell>
          <cell r="E235">
            <v>12638484.390000001</v>
          </cell>
        </row>
        <row r="236">
          <cell r="B236" t="str">
            <v>3.1.0.00.00-0</v>
          </cell>
          <cell r="C236" t="str">
            <v/>
          </cell>
          <cell r="D236" t="str">
            <v xml:space="preserve">  CLASSIFICACAO DA CARTEIRA DE CREDITOS</v>
          </cell>
          <cell r="E236">
            <v>73077432.650000006</v>
          </cell>
        </row>
        <row r="237">
          <cell r="B237" t="str">
            <v>3.1.1.00.00-3</v>
          </cell>
          <cell r="C237" t="str">
            <v/>
          </cell>
          <cell r="D237" t="str">
            <v xml:space="preserve">     OPERACOES DE RISCO NIVEL AA</v>
          </cell>
          <cell r="E237">
            <v>7261457.3899999997</v>
          </cell>
        </row>
        <row r="238">
          <cell r="B238" t="str">
            <v>3.1.1.10.00-0</v>
          </cell>
          <cell r="C238" t="str">
            <v/>
          </cell>
          <cell r="D238" t="str">
            <v xml:space="preserve">        OPERACOES DE CREDITO NIVEL AA</v>
          </cell>
          <cell r="E238">
            <v>7261457.3899999997</v>
          </cell>
        </row>
        <row r="239">
          <cell r="B239" t="str">
            <v>3.1.1.10.00.0002-2</v>
          </cell>
          <cell r="C239" t="str">
            <v>3269</v>
          </cell>
          <cell r="D239" t="str">
            <v xml:space="preserve">              EMPRÉSTIMOS - NÍVEL AA</v>
          </cell>
          <cell r="E239">
            <v>899308.6</v>
          </cell>
        </row>
        <row r="240">
          <cell r="B240" t="str">
            <v>3.1.1.10.00.0003-9</v>
          </cell>
          <cell r="C240" t="str">
            <v>3270</v>
          </cell>
          <cell r="D240" t="str">
            <v xml:space="preserve">              FINANCIAMENTOS - NÍVEL AA</v>
          </cell>
          <cell r="E240">
            <v>1311911.28</v>
          </cell>
        </row>
        <row r="241">
          <cell r="B241" t="str">
            <v>3.1.1.10.00.0008-4</v>
          </cell>
          <cell r="C241" t="str">
            <v>3275</v>
          </cell>
          <cell r="D241" t="str">
            <v xml:space="preserve">              TÍTULOS DESCONTADOS - NÍVEL AA</v>
          </cell>
          <cell r="E241">
            <v>4234961.4000000004</v>
          </cell>
        </row>
        <row r="242">
          <cell r="B242" t="str">
            <v>3.1.1.10.00.0014-9</v>
          </cell>
          <cell r="C242" t="str">
            <v>3533</v>
          </cell>
          <cell r="D242" t="str">
            <v xml:space="preserve">              OPERAÇÕES DE FINANCIAMENTOS RURAIS - NÍVEL AA</v>
          </cell>
          <cell r="E242">
            <v>815276.11</v>
          </cell>
        </row>
        <row r="243">
          <cell r="B243" t="str">
            <v>3.1.2.00.00-6</v>
          </cell>
          <cell r="C243" t="str">
            <v/>
          </cell>
          <cell r="D243" t="str">
            <v xml:space="preserve">     OPERACOES DE RISCO NIVEL A</v>
          </cell>
          <cell r="E243">
            <v>38664318.560000002</v>
          </cell>
        </row>
        <row r="244">
          <cell r="B244" t="str">
            <v>3.1.2.10.00-3</v>
          </cell>
          <cell r="C244" t="str">
            <v/>
          </cell>
          <cell r="D244" t="str">
            <v xml:space="preserve">        OPERACOES DE CREDITO NIVEL A</v>
          </cell>
          <cell r="E244">
            <v>38664318.560000002</v>
          </cell>
        </row>
        <row r="245">
          <cell r="B245" t="str">
            <v>3.1.2.10.00.0001-4</v>
          </cell>
          <cell r="C245" t="str">
            <v>3281</v>
          </cell>
          <cell r="D245" t="str">
            <v xml:space="preserve">              ADIANTAMENTO A DEPOSITANTES - NÍVEL A</v>
          </cell>
          <cell r="E245">
            <v>88228.05</v>
          </cell>
        </row>
        <row r="246">
          <cell r="B246" t="str">
            <v>3.1.2.10.00.0002-1</v>
          </cell>
          <cell r="C246" t="str">
            <v>3282</v>
          </cell>
          <cell r="D246" t="str">
            <v xml:space="preserve">              EMPRÉSTIMOS - NÍVEL A</v>
          </cell>
          <cell r="E246">
            <v>11122508.220000001</v>
          </cell>
        </row>
        <row r="247">
          <cell r="B247" t="str">
            <v>3.1.2.10.00.0003-8</v>
          </cell>
          <cell r="C247" t="str">
            <v>3283</v>
          </cell>
          <cell r="D247" t="str">
            <v xml:space="preserve">              FINANCIAMENTOS - NÍVEL A</v>
          </cell>
          <cell r="E247">
            <v>9899560.2599999998</v>
          </cell>
        </row>
        <row r="248">
          <cell r="B248" t="str">
            <v>3.1.2.10.00.0008-3</v>
          </cell>
          <cell r="C248" t="str">
            <v>3288</v>
          </cell>
          <cell r="D248" t="str">
            <v xml:space="preserve">              TÍTULOS DESCONTADOS - NÍVEL A</v>
          </cell>
          <cell r="E248">
            <v>6349345.2199999997</v>
          </cell>
        </row>
        <row r="249">
          <cell r="B249" t="str">
            <v>3.1.2.10.00.0009-0</v>
          </cell>
          <cell r="C249" t="str">
            <v>3289</v>
          </cell>
          <cell r="D249" t="str">
            <v xml:space="preserve">              CHEQUE ESPECIAL - NÍVEL A</v>
          </cell>
          <cell r="E249">
            <v>429024.48</v>
          </cell>
        </row>
        <row r="250">
          <cell r="B250" t="str">
            <v>3.1.2.10.00.0010-0</v>
          </cell>
          <cell r="C250" t="str">
            <v>3290</v>
          </cell>
          <cell r="D250" t="str">
            <v xml:space="preserve">              CONTA GARANTIDA - NÍVEL A</v>
          </cell>
          <cell r="E250">
            <v>86829.72</v>
          </cell>
        </row>
        <row r="251">
          <cell r="B251" t="str">
            <v>3.1.2.10.00.0014-8</v>
          </cell>
          <cell r="C251" t="str">
            <v>3535</v>
          </cell>
          <cell r="D251" t="str">
            <v xml:space="preserve">              OPERAÇÕES DE FINANCIAMENTOS RURAIS - NÍVEL A</v>
          </cell>
          <cell r="E251">
            <v>10688822.609999999</v>
          </cell>
        </row>
        <row r="252">
          <cell r="B252" t="str">
            <v>3.1.3.00.00-9</v>
          </cell>
          <cell r="C252" t="str">
            <v/>
          </cell>
          <cell r="D252" t="str">
            <v xml:space="preserve">     OPERACOES DE RISCO NIVELB</v>
          </cell>
          <cell r="E252">
            <v>12755188.74</v>
          </cell>
        </row>
        <row r="253">
          <cell r="B253" t="str">
            <v>3.1.3.10.00-6</v>
          </cell>
          <cell r="C253" t="str">
            <v/>
          </cell>
          <cell r="D253" t="str">
            <v xml:space="preserve">        OPERACOES DE CREDITO NIVELB</v>
          </cell>
          <cell r="E253">
            <v>12755188.74</v>
          </cell>
        </row>
        <row r="254">
          <cell r="B254" t="str">
            <v>3.1.3.10.10-9</v>
          </cell>
          <cell r="C254" t="str">
            <v/>
          </cell>
          <cell r="D254" t="str">
            <v xml:space="preserve">           OPERACOES EM CURSO NORMAL</v>
          </cell>
          <cell r="E254">
            <v>12719839.98</v>
          </cell>
        </row>
        <row r="255">
          <cell r="B255" t="str">
            <v>3.1.3.10.10.0001-2</v>
          </cell>
          <cell r="C255" t="str">
            <v>3294</v>
          </cell>
          <cell r="D255" t="str">
            <v xml:space="preserve">              ADIANTAMENTO A DEPOSITANTE - NÍVEL B</v>
          </cell>
          <cell r="E255">
            <v>7509.92</v>
          </cell>
        </row>
        <row r="256">
          <cell r="B256" t="str">
            <v>3.1.3.10.10.0002-9</v>
          </cell>
          <cell r="C256" t="str">
            <v>3295</v>
          </cell>
          <cell r="D256" t="str">
            <v xml:space="preserve">              EMPRÉSTIMOS - NÍVEL B</v>
          </cell>
          <cell r="E256">
            <v>5957605.7800000003</v>
          </cell>
        </row>
        <row r="257">
          <cell r="B257" t="str">
            <v>3.1.3.10.10.0003-6</v>
          </cell>
          <cell r="C257" t="str">
            <v>3296</v>
          </cell>
          <cell r="D257" t="str">
            <v xml:space="preserve">              FINANCIAMENTO - NÍVEL B</v>
          </cell>
          <cell r="E257">
            <v>3092062.09</v>
          </cell>
        </row>
        <row r="258">
          <cell r="B258" t="str">
            <v>3.1.3.10.10.0008-1</v>
          </cell>
          <cell r="C258" t="str">
            <v>3301</v>
          </cell>
          <cell r="D258" t="str">
            <v xml:space="preserve">              TÍTULOS DESCONTADOS - NÍVEL B</v>
          </cell>
          <cell r="E258">
            <v>255660.99</v>
          </cell>
        </row>
        <row r="259">
          <cell r="B259" t="str">
            <v>3.1.3.10.10.0011-5</v>
          </cell>
          <cell r="C259" t="str">
            <v>3304</v>
          </cell>
          <cell r="D259" t="str">
            <v xml:space="preserve">              OPERAÇÕES DE FINANCIAMENTOS RURAIS - NÍVEL B</v>
          </cell>
          <cell r="E259">
            <v>3023566.79</v>
          </cell>
        </row>
        <row r="260">
          <cell r="B260" t="str">
            <v>3.1.3.10.10.0013-9</v>
          </cell>
          <cell r="C260" t="str">
            <v>3306</v>
          </cell>
          <cell r="D260" t="str">
            <v xml:space="preserve">              CHEQUE ESPECIAL - NÍVEL B</v>
          </cell>
          <cell r="E260">
            <v>97913.63</v>
          </cell>
        </row>
        <row r="261">
          <cell r="B261" t="str">
            <v>3.1.3.10.10.0014-6</v>
          </cell>
          <cell r="C261" t="str">
            <v>3307</v>
          </cell>
          <cell r="D261" t="str">
            <v xml:space="preserve">              CONTA GARANTIDA - NÍVEL B</v>
          </cell>
          <cell r="E261">
            <v>285520.78000000003</v>
          </cell>
        </row>
        <row r="262">
          <cell r="B262" t="str">
            <v>3.1.3.10.20-2</v>
          </cell>
          <cell r="C262" t="str">
            <v/>
          </cell>
          <cell r="D262" t="str">
            <v xml:space="preserve">           OPERACOES VENCIDAS</v>
          </cell>
          <cell r="E262">
            <v>35348.76</v>
          </cell>
        </row>
        <row r="263">
          <cell r="B263" t="str">
            <v>3.1.3.10.20.0001-1</v>
          </cell>
          <cell r="C263" t="str">
            <v>3308</v>
          </cell>
          <cell r="D263" t="str">
            <v xml:space="preserve">              ADIANTAMENTO A DEPOSITANTES - NÍVEL B</v>
          </cell>
          <cell r="E263">
            <v>2779.9</v>
          </cell>
        </row>
        <row r="264">
          <cell r="B264" t="str">
            <v>3.1.3.10.20.0002-8</v>
          </cell>
          <cell r="C264" t="str">
            <v>3309</v>
          </cell>
          <cell r="D264" t="str">
            <v xml:space="preserve">              EMPRÉSTIMOS - NÍVEL B</v>
          </cell>
          <cell r="E264">
            <v>17872.16</v>
          </cell>
        </row>
        <row r="265">
          <cell r="B265" t="str">
            <v>3.1.3.10.20.0008-0</v>
          </cell>
          <cell r="C265" t="str">
            <v>3315</v>
          </cell>
          <cell r="D265" t="str">
            <v xml:space="preserve">              TÍTULOS DESCONTADOS - NÍVEL B</v>
          </cell>
          <cell r="E265">
            <v>513.37</v>
          </cell>
        </row>
        <row r="266">
          <cell r="B266" t="str">
            <v>3.1.3.10.20.0010-7</v>
          </cell>
          <cell r="C266" t="str">
            <v>3317</v>
          </cell>
          <cell r="D266" t="str">
            <v xml:space="preserve">              CHEQUE ESPECIAL - NÍVEL B</v>
          </cell>
          <cell r="E266">
            <v>1000</v>
          </cell>
        </row>
        <row r="267">
          <cell r="B267" t="str">
            <v>3.1.3.10.20.0014-5</v>
          </cell>
          <cell r="C267" t="str">
            <v>3321</v>
          </cell>
          <cell r="D267" t="str">
            <v xml:space="preserve">              OPERAÇÕES DE FINANCIAMENTOS RURAIS - NÍVEL B</v>
          </cell>
          <cell r="E267">
            <v>13183.33</v>
          </cell>
        </row>
        <row r="268">
          <cell r="B268" t="str">
            <v>3.1.4.00.00-2</v>
          </cell>
          <cell r="C268" t="str">
            <v/>
          </cell>
          <cell r="D268" t="str">
            <v xml:space="preserve">     OPERACOES DE RISCO NIVELC</v>
          </cell>
          <cell r="E268">
            <v>10168756.16</v>
          </cell>
        </row>
        <row r="269">
          <cell r="B269" t="str">
            <v>3.1.4.10.00-9</v>
          </cell>
          <cell r="C269" t="str">
            <v/>
          </cell>
          <cell r="D269" t="str">
            <v xml:space="preserve">        OPERACOES DE CREDITO NIVEL C</v>
          </cell>
          <cell r="E269">
            <v>10168756.16</v>
          </cell>
        </row>
        <row r="270">
          <cell r="B270" t="str">
            <v>3.1.4.10.10-2</v>
          </cell>
          <cell r="C270" t="str">
            <v/>
          </cell>
          <cell r="D270" t="str">
            <v xml:space="preserve">           OPERACOES EM CURSO NORMAL</v>
          </cell>
          <cell r="E270">
            <v>10060665.02</v>
          </cell>
        </row>
        <row r="271">
          <cell r="B271" t="str">
            <v>3.1.4.10.10.0001-1</v>
          </cell>
          <cell r="C271" t="str">
            <v>3326</v>
          </cell>
          <cell r="D271" t="str">
            <v xml:space="preserve">              ADIANTAMENTO A DEPOSITANTES-NÍVEL C</v>
          </cell>
          <cell r="E271">
            <v>33118.44</v>
          </cell>
        </row>
        <row r="272">
          <cell r="B272" t="str">
            <v>3.1.4.10.10.0002-8</v>
          </cell>
          <cell r="C272" t="str">
            <v>3327</v>
          </cell>
          <cell r="D272" t="str">
            <v xml:space="preserve">              EMPRÉSTIMOS-NÍVEL C</v>
          </cell>
          <cell r="E272">
            <v>6303152.6299999999</v>
          </cell>
        </row>
        <row r="273">
          <cell r="B273" t="str">
            <v>3.1.4.10.10.0003-5</v>
          </cell>
          <cell r="C273" t="str">
            <v>3328</v>
          </cell>
          <cell r="D273" t="str">
            <v xml:space="preserve">              FINANCIAMENTO-NÍVEL C</v>
          </cell>
          <cell r="E273">
            <v>1518063.12</v>
          </cell>
        </row>
        <row r="274">
          <cell r="B274" t="str">
            <v>3.1.4.10.10.0008-0</v>
          </cell>
          <cell r="C274" t="str">
            <v>3333</v>
          </cell>
          <cell r="D274" t="str">
            <v xml:space="preserve">              TÍTULOS DESCONTADOS - NÍVEL C</v>
          </cell>
          <cell r="E274">
            <v>123297.86</v>
          </cell>
        </row>
        <row r="275">
          <cell r="B275" t="str">
            <v>3.1.4.10.10.0011-4</v>
          </cell>
          <cell r="C275" t="str">
            <v>3336</v>
          </cell>
          <cell r="D275" t="str">
            <v xml:space="preserve">              OPERAÇÕES DE FINANCIAMENTOS RURAIS - NÍVEL C</v>
          </cell>
          <cell r="E275">
            <v>1974954.58</v>
          </cell>
        </row>
        <row r="276">
          <cell r="B276" t="str">
            <v>3.1.4.10.10.0013-8</v>
          </cell>
          <cell r="C276" t="str">
            <v>3338</v>
          </cell>
          <cell r="D276" t="str">
            <v xml:space="preserve">              CHEQUE ESPECIAL - NÍVEL C</v>
          </cell>
          <cell r="E276">
            <v>65826.179999999993</v>
          </cell>
        </row>
        <row r="277">
          <cell r="B277" t="str">
            <v>3.1.4.10.10.0014-5</v>
          </cell>
          <cell r="C277" t="str">
            <v>3339</v>
          </cell>
          <cell r="D277" t="str">
            <v xml:space="preserve">              CONTA GARANTIDA - NÍVEL C</v>
          </cell>
          <cell r="E277">
            <v>42252.21</v>
          </cell>
        </row>
        <row r="278">
          <cell r="B278" t="str">
            <v>3.1.4.10.20-5</v>
          </cell>
          <cell r="C278" t="str">
            <v/>
          </cell>
          <cell r="D278" t="str">
            <v xml:space="preserve">           OPERACOES VENCIDAS</v>
          </cell>
          <cell r="E278">
            <v>108091.14</v>
          </cell>
        </row>
        <row r="279">
          <cell r="B279" t="str">
            <v>3.1.4.10.20.0001-0</v>
          </cell>
          <cell r="C279" t="str">
            <v>3340</v>
          </cell>
          <cell r="D279" t="str">
            <v xml:space="preserve">              ADIANTAMENTO A DEPOSITANTES-NÍVEL C</v>
          </cell>
          <cell r="E279">
            <v>10877.44</v>
          </cell>
        </row>
        <row r="280">
          <cell r="B280" t="str">
            <v>3.1.4.10.20.0002-7</v>
          </cell>
          <cell r="C280" t="str">
            <v>3341</v>
          </cell>
          <cell r="D280" t="str">
            <v xml:space="preserve">              EMPRÉSTIMOS - NÍVEL C</v>
          </cell>
          <cell r="E280">
            <v>74009.84</v>
          </cell>
        </row>
        <row r="281">
          <cell r="B281" t="str">
            <v>3.1.4.10.20.0008-9</v>
          </cell>
          <cell r="C281" t="str">
            <v>3347</v>
          </cell>
          <cell r="D281" t="str">
            <v xml:space="preserve">              TÍTULOS DESCONTADOS - NÍVEL C</v>
          </cell>
          <cell r="E281">
            <v>3365.03</v>
          </cell>
        </row>
        <row r="282">
          <cell r="B282" t="str">
            <v>3.1.4.10.20.0010-6</v>
          </cell>
          <cell r="C282" t="str">
            <v>3349</v>
          </cell>
          <cell r="D282" t="str">
            <v xml:space="preserve">              CHEQUE ESPECIAL - NÍVEL C</v>
          </cell>
          <cell r="E282">
            <v>2000</v>
          </cell>
        </row>
        <row r="283">
          <cell r="B283" t="str">
            <v>3.1.4.10.20.0014-4</v>
          </cell>
          <cell r="C283" t="str">
            <v>3353</v>
          </cell>
          <cell r="D283" t="str">
            <v xml:space="preserve">              OPERAÇÕES DE FINANCIAMENTOS RURAIS - NÍVEL C</v>
          </cell>
          <cell r="E283">
            <v>17838.830000000002</v>
          </cell>
        </row>
        <row r="284">
          <cell r="B284" t="str">
            <v>3.1.5.00.00-5</v>
          </cell>
          <cell r="C284" t="str">
            <v/>
          </cell>
          <cell r="D284" t="str">
            <v xml:space="preserve">     OPERACOES DE RISCO NIVEL D</v>
          </cell>
          <cell r="E284">
            <v>3314506.15</v>
          </cell>
        </row>
        <row r="285">
          <cell r="B285" t="str">
            <v>3.1.5.10.00-2</v>
          </cell>
          <cell r="C285" t="str">
            <v/>
          </cell>
          <cell r="D285" t="str">
            <v xml:space="preserve">        OPERACOES DE CREDITO NIVEL D</v>
          </cell>
          <cell r="E285">
            <v>3314506.15</v>
          </cell>
        </row>
        <row r="286">
          <cell r="B286" t="str">
            <v>3.1.5.10.10-5</v>
          </cell>
          <cell r="C286" t="str">
            <v/>
          </cell>
          <cell r="D286" t="str">
            <v xml:space="preserve">           OPERACOES EM CURSO NORMAL</v>
          </cell>
          <cell r="E286">
            <v>3219974.84</v>
          </cell>
        </row>
        <row r="287">
          <cell r="B287" t="str">
            <v>3.1.5.10.10.0001-0</v>
          </cell>
          <cell r="C287" t="str">
            <v>3358</v>
          </cell>
          <cell r="D287" t="str">
            <v xml:space="preserve">              ADIANTAMENTO A DEPOSITANTES-NÍVEL D</v>
          </cell>
          <cell r="E287">
            <v>18025.46</v>
          </cell>
        </row>
        <row r="288">
          <cell r="B288" t="str">
            <v>3.1.5.10.10.0002-7</v>
          </cell>
          <cell r="C288" t="str">
            <v>3359</v>
          </cell>
          <cell r="D288" t="str">
            <v xml:space="preserve">              EMPRÉSTIMOS-NÍVEL D</v>
          </cell>
          <cell r="E288">
            <v>1303326.6000000001</v>
          </cell>
        </row>
        <row r="289">
          <cell r="B289" t="str">
            <v>3.1.5.10.10.0003-4</v>
          </cell>
          <cell r="C289" t="str">
            <v>3360</v>
          </cell>
          <cell r="D289" t="str">
            <v xml:space="preserve">              FINANCIAMENTOS-NÍVEL D</v>
          </cell>
          <cell r="E289">
            <v>384182.79</v>
          </cell>
        </row>
        <row r="290">
          <cell r="B290" t="str">
            <v>3.1.5.10.10.0008-9</v>
          </cell>
          <cell r="C290" t="str">
            <v>3365</v>
          </cell>
          <cell r="D290" t="str">
            <v xml:space="preserve">              TÍTULOS DESCONTADOS - NÍVEL D</v>
          </cell>
          <cell r="E290">
            <v>2563.8000000000002</v>
          </cell>
        </row>
        <row r="291">
          <cell r="B291" t="str">
            <v>3.1.5.10.10.0011-3</v>
          </cell>
          <cell r="C291" t="str">
            <v>3368</v>
          </cell>
          <cell r="D291" t="str">
            <v xml:space="preserve">              OPERAÇÕES DE FINANCIAMENTOS RURAIS - NÍVEL D</v>
          </cell>
          <cell r="E291">
            <v>1418569.47</v>
          </cell>
        </row>
        <row r="292">
          <cell r="B292" t="str">
            <v>3.1.5.10.10.0013-7</v>
          </cell>
          <cell r="C292" t="str">
            <v>3370</v>
          </cell>
          <cell r="D292" t="str">
            <v xml:space="preserve">              CHEQUE ESPECIAL - NÍVEL D</v>
          </cell>
          <cell r="E292">
            <v>62714.22</v>
          </cell>
        </row>
        <row r="293">
          <cell r="B293" t="str">
            <v>3.1.5.10.10.0014-4</v>
          </cell>
          <cell r="C293" t="str">
            <v>3371</v>
          </cell>
          <cell r="D293" t="str">
            <v xml:space="preserve">              CONTA GARANTIDA - NÍVEL D</v>
          </cell>
          <cell r="E293">
            <v>30592.5</v>
          </cell>
        </row>
        <row r="294">
          <cell r="B294" t="str">
            <v>3.1.5.10.20-8</v>
          </cell>
          <cell r="C294" t="str">
            <v/>
          </cell>
          <cell r="D294" t="str">
            <v xml:space="preserve">           OPERACOES VENCIDAS</v>
          </cell>
          <cell r="E294">
            <v>94531.31</v>
          </cell>
        </row>
        <row r="295">
          <cell r="B295" t="str">
            <v>3.1.5.10.20.0001-9</v>
          </cell>
          <cell r="C295" t="str">
            <v>3372</v>
          </cell>
          <cell r="D295" t="str">
            <v xml:space="preserve">              ADIANTAMENTO A DEPOSITANTES-NIVEL D</v>
          </cell>
          <cell r="E295">
            <v>11240.8</v>
          </cell>
        </row>
        <row r="296">
          <cell r="B296" t="str">
            <v>3.1.5.10.20.0002-6</v>
          </cell>
          <cell r="C296" t="str">
            <v>3373</v>
          </cell>
          <cell r="D296" t="str">
            <v xml:space="preserve">              EMPRÉSTIMOS - NÍVEL D</v>
          </cell>
          <cell r="E296">
            <v>22229.71</v>
          </cell>
        </row>
        <row r="297">
          <cell r="B297" t="str">
            <v>3.1.5.10.20.0003-3</v>
          </cell>
          <cell r="C297" t="str">
            <v>3374</v>
          </cell>
          <cell r="D297" t="str">
            <v xml:space="preserve">              FINANCIAMENTOS - NÍVEL D</v>
          </cell>
          <cell r="E297">
            <v>56060.800000000003</v>
          </cell>
        </row>
        <row r="298">
          <cell r="B298" t="str">
            <v>3.1.5.10.20.0012-9</v>
          </cell>
          <cell r="C298" t="str">
            <v>3383</v>
          </cell>
          <cell r="D298" t="str">
            <v xml:space="preserve">              CHEQUE ESPECIAL - NÍVEL D</v>
          </cell>
          <cell r="E298">
            <v>5000</v>
          </cell>
        </row>
        <row r="299">
          <cell r="B299" t="str">
            <v>3.1.6.00.00-8</v>
          </cell>
          <cell r="C299" t="str">
            <v/>
          </cell>
          <cell r="D299" t="str">
            <v xml:space="preserve">     OPERACOES DE RISCO NIVEL E</v>
          </cell>
          <cell r="E299">
            <v>416191.25</v>
          </cell>
        </row>
        <row r="300">
          <cell r="B300" t="str">
            <v>3.1.6.10.00-5</v>
          </cell>
          <cell r="C300" t="str">
            <v/>
          </cell>
          <cell r="D300" t="str">
            <v xml:space="preserve">        OPERACOES DE CREDITO NIVEL E</v>
          </cell>
          <cell r="E300">
            <v>416191.25</v>
          </cell>
        </row>
        <row r="301">
          <cell r="B301" t="str">
            <v>3.1.6.10.10-8</v>
          </cell>
          <cell r="C301" t="str">
            <v/>
          </cell>
          <cell r="D301" t="str">
            <v xml:space="preserve">           OPERACOES EM CURSO NORMAL</v>
          </cell>
          <cell r="E301">
            <v>312217.43</v>
          </cell>
        </row>
        <row r="302">
          <cell r="B302" t="str">
            <v>3.1.6.10.10.0001-9</v>
          </cell>
          <cell r="C302" t="str">
            <v>3392</v>
          </cell>
          <cell r="D302" t="str">
            <v xml:space="preserve">              ADIANTAMENTO A DEPOSITANTES-NÍVEL E</v>
          </cell>
          <cell r="E302">
            <v>5286.34</v>
          </cell>
        </row>
        <row r="303">
          <cell r="B303" t="str">
            <v>3.1.6.10.10.0002-6</v>
          </cell>
          <cell r="C303" t="str">
            <v>3393</v>
          </cell>
          <cell r="D303" t="str">
            <v xml:space="preserve">              EMPRÉSTIMOS-NÍVEL E</v>
          </cell>
          <cell r="E303">
            <v>301931.09000000003</v>
          </cell>
        </row>
        <row r="304">
          <cell r="B304" t="str">
            <v>3.1.6.10.10.0013-6</v>
          </cell>
          <cell r="C304" t="str">
            <v>3404</v>
          </cell>
          <cell r="D304" t="str">
            <v xml:space="preserve">              CHEQUE ESPECIAL - NÍVEL E</v>
          </cell>
          <cell r="E304">
            <v>5000</v>
          </cell>
        </row>
        <row r="305">
          <cell r="B305" t="str">
            <v>3.1.6.10.20-1</v>
          </cell>
          <cell r="C305" t="str">
            <v/>
          </cell>
          <cell r="D305" t="str">
            <v xml:space="preserve">           OPERACOES VENCIDAS</v>
          </cell>
          <cell r="E305">
            <v>103973.82</v>
          </cell>
        </row>
        <row r="306">
          <cell r="B306" t="str">
            <v>3.1.6.10.20.0001-8</v>
          </cell>
          <cell r="C306" t="str">
            <v>3406</v>
          </cell>
          <cell r="D306" t="str">
            <v xml:space="preserve">              ADIANTAMENTO A DEPOSITANTES-NÍVEL E</v>
          </cell>
          <cell r="E306">
            <v>1751.65</v>
          </cell>
        </row>
        <row r="307">
          <cell r="B307" t="str">
            <v>3.1.6.10.20.0002-5</v>
          </cell>
          <cell r="C307" t="str">
            <v>3407</v>
          </cell>
          <cell r="D307" t="str">
            <v xml:space="preserve">              EMPRÉSTIMOS - NÍVEL E</v>
          </cell>
          <cell r="E307">
            <v>20617.5</v>
          </cell>
        </row>
        <row r="308">
          <cell r="B308" t="str">
            <v>3.1.6.10.20.0003-2</v>
          </cell>
          <cell r="C308" t="str">
            <v>3408</v>
          </cell>
          <cell r="D308" t="str">
            <v xml:space="preserve">              FINANCIAMENTOS - NÍVEL E</v>
          </cell>
          <cell r="E308">
            <v>81604.67</v>
          </cell>
        </row>
        <row r="309">
          <cell r="B309" t="str">
            <v>3.1.7.00.00-1</v>
          </cell>
          <cell r="C309" t="str">
            <v/>
          </cell>
          <cell r="D309" t="str">
            <v xml:space="preserve">     OPERACOES DE RISCO NIVEL F</v>
          </cell>
          <cell r="E309">
            <v>226830.77</v>
          </cell>
        </row>
        <row r="310">
          <cell r="B310" t="str">
            <v>3.1.7.10.00-8</v>
          </cell>
          <cell r="C310" t="str">
            <v/>
          </cell>
          <cell r="D310" t="str">
            <v xml:space="preserve">        OPERACOES DE CREDITO NIVEL F</v>
          </cell>
          <cell r="E310">
            <v>226830.77</v>
          </cell>
        </row>
        <row r="311">
          <cell r="B311" t="str">
            <v>3.1.7.10.10-1</v>
          </cell>
          <cell r="C311" t="str">
            <v/>
          </cell>
          <cell r="D311" t="str">
            <v xml:space="preserve">           OPERACOES EM CURSO NORMAL</v>
          </cell>
          <cell r="E311">
            <v>226830.77</v>
          </cell>
        </row>
        <row r="312">
          <cell r="B312" t="str">
            <v>3.1.7.10.10.0001-8</v>
          </cell>
          <cell r="C312" t="str">
            <v>3426</v>
          </cell>
          <cell r="D312" t="str">
            <v xml:space="preserve">              ADIANTAMENTO A DEPOSITANTES-NÍVEL F</v>
          </cell>
          <cell r="E312">
            <v>105.37</v>
          </cell>
        </row>
        <row r="313">
          <cell r="B313" t="str">
            <v>3.1.7.10.10.0002-5</v>
          </cell>
          <cell r="C313" t="str">
            <v>3427</v>
          </cell>
          <cell r="D313" t="str">
            <v xml:space="preserve">              EMPRÉSTIMOS-NÍVEL F</v>
          </cell>
          <cell r="E313">
            <v>224240.42</v>
          </cell>
        </row>
        <row r="314">
          <cell r="B314" t="str">
            <v>3.1.7.10.10.0013-5</v>
          </cell>
          <cell r="C314" t="str">
            <v>3438</v>
          </cell>
          <cell r="D314" t="str">
            <v xml:space="preserve">              CHEQUE ESPECIAL - NÍVEL F</v>
          </cell>
          <cell r="E314">
            <v>484.98</v>
          </cell>
        </row>
        <row r="315">
          <cell r="B315" t="str">
            <v>3.1.7.10.10.0014-2</v>
          </cell>
          <cell r="C315" t="str">
            <v>3439</v>
          </cell>
          <cell r="D315" t="str">
            <v xml:space="preserve">              CONTA GARANTIDA - NÍVEL F</v>
          </cell>
          <cell r="E315">
            <v>2000</v>
          </cell>
        </row>
        <row r="316">
          <cell r="B316" t="str">
            <v>3.1.8.00.00-4</v>
          </cell>
          <cell r="C316" t="str">
            <v/>
          </cell>
          <cell r="D316" t="str">
            <v xml:space="preserve">     OPERACOES DE RISCO NIVEL G</v>
          </cell>
          <cell r="E316">
            <v>90154.73</v>
          </cell>
        </row>
        <row r="317">
          <cell r="B317" t="str">
            <v>3.1.8.10.00-1</v>
          </cell>
          <cell r="C317" t="str">
            <v/>
          </cell>
          <cell r="D317" t="str">
            <v xml:space="preserve">        OPERACOES DE CREDITO NIVEL G</v>
          </cell>
          <cell r="E317">
            <v>87808.27</v>
          </cell>
        </row>
        <row r="318">
          <cell r="B318" t="str">
            <v>3.1.8.10.10-4</v>
          </cell>
          <cell r="C318" t="str">
            <v/>
          </cell>
          <cell r="D318" t="str">
            <v xml:space="preserve">           OPERACOES EM CURSO NORMAL</v>
          </cell>
          <cell r="E318">
            <v>86139.61</v>
          </cell>
        </row>
        <row r="319">
          <cell r="B319" t="str">
            <v>3.1.8.10.10.0002-4</v>
          </cell>
          <cell r="C319" t="str">
            <v>3461</v>
          </cell>
          <cell r="D319" t="str">
            <v xml:space="preserve">              EMPRÉSTIMO-NÍVEL G</v>
          </cell>
          <cell r="E319">
            <v>86139.61</v>
          </cell>
        </row>
        <row r="320">
          <cell r="B320" t="str">
            <v>3.1.8.10.20-7</v>
          </cell>
          <cell r="C320" t="str">
            <v/>
          </cell>
          <cell r="D320" t="str">
            <v xml:space="preserve">           OPERACOES VENCIDAS</v>
          </cell>
          <cell r="E320">
            <v>1668.66</v>
          </cell>
        </row>
        <row r="321">
          <cell r="B321" t="str">
            <v>3.1.8.10.20.0001-6</v>
          </cell>
          <cell r="C321" t="str">
            <v>3474</v>
          </cell>
          <cell r="D321" t="str">
            <v xml:space="preserve">              ADIANTAMENTO A DEPOSITANTES-NÍVEL G</v>
          </cell>
          <cell r="E321">
            <v>19.48</v>
          </cell>
        </row>
        <row r="322">
          <cell r="B322" t="str">
            <v>3.1.8.10.20.0002-3</v>
          </cell>
          <cell r="C322" t="str">
            <v>3475</v>
          </cell>
          <cell r="D322" t="str">
            <v xml:space="preserve">              EMPRÉSTIMOS - NÍVEL G</v>
          </cell>
          <cell r="E322">
            <v>1649.18</v>
          </cell>
        </row>
        <row r="323">
          <cell r="B323" t="str">
            <v>3.1.8.30.00-5</v>
          </cell>
          <cell r="C323" t="str">
            <v/>
          </cell>
          <cell r="D323" t="str">
            <v xml:space="preserve">        OUTROS CREDITOS NIVEL G</v>
          </cell>
          <cell r="E323">
            <v>2346.46</v>
          </cell>
        </row>
        <row r="324">
          <cell r="B324" t="str">
            <v>3.1.8.30.20-1</v>
          </cell>
          <cell r="C324" t="str">
            <v/>
          </cell>
          <cell r="D324" t="str">
            <v xml:space="preserve">           OPERACOES VENCIDAS</v>
          </cell>
          <cell r="E324">
            <v>2346.46</v>
          </cell>
        </row>
        <row r="325">
          <cell r="B325" t="str">
            <v>3.1.8.30.20.0001-2</v>
          </cell>
          <cell r="C325" t="str">
            <v>3491</v>
          </cell>
          <cell r="D325" t="str">
            <v xml:space="preserve">              OUTROS CRÉDITOS - NÍVEL G</v>
          </cell>
          <cell r="E325">
            <v>2346.46</v>
          </cell>
        </row>
        <row r="326">
          <cell r="B326" t="str">
            <v>3.1.9.00.00-7</v>
          </cell>
          <cell r="C326" t="str">
            <v/>
          </cell>
          <cell r="D326" t="str">
            <v xml:space="preserve">     OPERACOES DE RISCO NIVEL H</v>
          </cell>
          <cell r="E326">
            <v>180028.9</v>
          </cell>
        </row>
        <row r="327">
          <cell r="B327" t="str">
            <v>3.1.9.10.00-4</v>
          </cell>
          <cell r="C327" t="str">
            <v/>
          </cell>
          <cell r="D327" t="str">
            <v xml:space="preserve">        OPERACOES DE CREDITO NIVEL H</v>
          </cell>
          <cell r="E327">
            <v>177813.6</v>
          </cell>
        </row>
        <row r="328">
          <cell r="B328" t="str">
            <v>3.1.9.10.10-7</v>
          </cell>
          <cell r="C328" t="str">
            <v/>
          </cell>
          <cell r="D328" t="str">
            <v xml:space="preserve">           OPERACOES EM CURSO NORMAL</v>
          </cell>
          <cell r="E328">
            <v>45314.12</v>
          </cell>
        </row>
        <row r="329">
          <cell r="B329" t="str">
            <v>3.1.9.10.10.0001-6</v>
          </cell>
          <cell r="C329" t="str">
            <v>3492</v>
          </cell>
          <cell r="D329" t="str">
            <v xml:space="preserve">              ADIANTAMENTO A DEPOSITANTES-NÍVEL H</v>
          </cell>
          <cell r="E329">
            <v>75.92</v>
          </cell>
        </row>
        <row r="330">
          <cell r="B330" t="str">
            <v>3.1.9.10.10.0002-3</v>
          </cell>
          <cell r="C330" t="str">
            <v>3493</v>
          </cell>
          <cell r="D330" t="str">
            <v xml:space="preserve">              EMPRÉSTIMOS-NÍVEL H</v>
          </cell>
          <cell r="E330">
            <v>45238.2</v>
          </cell>
        </row>
        <row r="331">
          <cell r="B331" t="str">
            <v>3.1.9.10.20-0</v>
          </cell>
          <cell r="C331" t="str">
            <v/>
          </cell>
          <cell r="D331" t="str">
            <v xml:space="preserve">           OPERACOES VENCIDAS</v>
          </cell>
          <cell r="E331">
            <v>132499.48000000001</v>
          </cell>
        </row>
        <row r="332">
          <cell r="B332" t="str">
            <v>3.1.9.10.20.0001-5</v>
          </cell>
          <cell r="C332" t="str">
            <v>3506</v>
          </cell>
          <cell r="D332" t="str">
            <v xml:space="preserve">              ADIANTAMENTO A DEPOSITANTES-NÍVEL H</v>
          </cell>
          <cell r="E332">
            <v>5137.01</v>
          </cell>
        </row>
        <row r="333">
          <cell r="B333" t="str">
            <v>3.1.9.10.20.0002-2</v>
          </cell>
          <cell r="C333" t="str">
            <v>3507</v>
          </cell>
          <cell r="D333" t="str">
            <v xml:space="preserve">              EMPRÉSTIMOS - NÍVEL H</v>
          </cell>
          <cell r="E333">
            <v>127362.47</v>
          </cell>
        </row>
        <row r="334">
          <cell r="B334" t="str">
            <v>3.1.9.30.00-8</v>
          </cell>
          <cell r="C334" t="str">
            <v/>
          </cell>
          <cell r="D334" t="str">
            <v xml:space="preserve">        OUTROS CREDITOS NIVEL H</v>
          </cell>
          <cell r="E334">
            <v>2215.3000000000002</v>
          </cell>
        </row>
        <row r="335">
          <cell r="B335" t="str">
            <v>3.1.9.30.20-4</v>
          </cell>
          <cell r="C335" t="str">
            <v/>
          </cell>
          <cell r="D335" t="str">
            <v xml:space="preserve">           OPERACOES VENCIDAS</v>
          </cell>
          <cell r="E335">
            <v>2215.3000000000002</v>
          </cell>
        </row>
        <row r="336">
          <cell r="B336" t="str">
            <v>3.1.9.30.20.0001-1</v>
          </cell>
          <cell r="C336" t="str">
            <v>3523</v>
          </cell>
          <cell r="D336" t="str">
            <v xml:space="preserve">              OUTROS CRÉDITOS - NÍVEL H</v>
          </cell>
          <cell r="E336">
            <v>2215.3000000000002</v>
          </cell>
        </row>
        <row r="337">
          <cell r="B337" t="str">
            <v>3.9.9.99.99-3</v>
          </cell>
          <cell r="C337" t="str">
            <v/>
          </cell>
          <cell r="D337" t="str">
            <v>TOTAL GERAL DO ATIVO</v>
          </cell>
          <cell r="E337">
            <v>602810936.13999999</v>
          </cell>
        </row>
        <row r="338">
          <cell r="B338" t="str">
            <v>4.0.0.00.00-8</v>
          </cell>
          <cell r="C338" t="str">
            <v/>
          </cell>
          <cell r="D338" t="str">
            <v>CIRCULANTE EXIGIVEL A LONGO PRAZO</v>
          </cell>
          <cell r="E338">
            <v>203429447.37</v>
          </cell>
        </row>
        <row r="339">
          <cell r="B339" t="str">
            <v>4.1.0.00.00-7</v>
          </cell>
          <cell r="C339" t="str">
            <v/>
          </cell>
          <cell r="D339" t="str">
            <v xml:space="preserve">  DEPOSITOS</v>
          </cell>
          <cell r="E339">
            <v>189933464.78</v>
          </cell>
        </row>
        <row r="340">
          <cell r="B340" t="str">
            <v>4.1.1.00.00-0</v>
          </cell>
          <cell r="C340" t="str">
            <v/>
          </cell>
          <cell r="D340" t="str">
            <v xml:space="preserve">     DEPOSITOS A VISTA</v>
          </cell>
          <cell r="E340">
            <v>38408733.159999996</v>
          </cell>
        </row>
        <row r="341">
          <cell r="B341" t="str">
            <v>4.1.1.10.00-7</v>
          </cell>
          <cell r="C341" t="str">
            <v/>
          </cell>
          <cell r="D341" t="str">
            <v xml:space="preserve">        DEPOSITOS DE PESSOAS FISICAS</v>
          </cell>
          <cell r="E341">
            <v>30035023.68</v>
          </cell>
        </row>
        <row r="342">
          <cell r="B342" t="str">
            <v>4.1.1.10.00.0001-8</v>
          </cell>
          <cell r="C342" t="str">
            <v>49</v>
          </cell>
          <cell r="D342" t="str">
            <v xml:space="preserve">              DEPÓSITOS DE PESSOAS FÍSICAS</v>
          </cell>
          <cell r="E342">
            <v>29976892.359999999</v>
          </cell>
        </row>
        <row r="343">
          <cell r="B343" t="str">
            <v>4.1.1.10.00.0002-5</v>
          </cell>
          <cell r="C343" t="str">
            <v>410</v>
          </cell>
          <cell r="D343" t="str">
            <v xml:space="preserve">              DEPOSITOS DE PESSOAS FISICAS - BLOQUEIO JUDICIAL</v>
          </cell>
          <cell r="E343">
            <v>58131.32</v>
          </cell>
        </row>
        <row r="344">
          <cell r="B344" t="str">
            <v>4.1.1.20.00-4</v>
          </cell>
          <cell r="C344" t="str">
            <v/>
          </cell>
          <cell r="D344" t="str">
            <v xml:space="preserve">        DEPOSITOS DE PESSOAS JURIDICAS</v>
          </cell>
          <cell r="E344">
            <v>8371657.1399999997</v>
          </cell>
        </row>
        <row r="345">
          <cell r="B345" t="str">
            <v>4.1.1.20.00.0001-1</v>
          </cell>
          <cell r="C345" t="str">
            <v>411</v>
          </cell>
          <cell r="D345" t="str">
            <v xml:space="preserve">              DEPÓSITOS DE PESSOAS JURÍDICAS</v>
          </cell>
          <cell r="E345">
            <v>8368128.2999999998</v>
          </cell>
        </row>
        <row r="346">
          <cell r="B346" t="str">
            <v>4.1.1.20.00.0002-8</v>
          </cell>
          <cell r="C346" t="str">
            <v>412</v>
          </cell>
          <cell r="D346" t="str">
            <v xml:space="preserve">              DEPÓSITOS DE PESSOAS JURÍDICAS - BLOQUEIO JUDICIAL</v>
          </cell>
          <cell r="E346">
            <v>3528.84</v>
          </cell>
        </row>
        <row r="347">
          <cell r="B347" t="str">
            <v>4.1.1.98.00-5</v>
          </cell>
          <cell r="C347" t="str">
            <v/>
          </cell>
          <cell r="D347" t="str">
            <v xml:space="preserve">        CONTAS ENCERRADAS</v>
          </cell>
          <cell r="E347">
            <v>2052.34</v>
          </cell>
        </row>
        <row r="348">
          <cell r="B348" t="str">
            <v>4.1.1.98.10-8</v>
          </cell>
          <cell r="C348" t="str">
            <v/>
          </cell>
          <cell r="D348" t="str">
            <v xml:space="preserve">           PESSOAS FÍSICAS</v>
          </cell>
          <cell r="E348">
            <v>1423.61</v>
          </cell>
        </row>
        <row r="349">
          <cell r="B349" t="str">
            <v>4.1.1.98.10.0001-7</v>
          </cell>
          <cell r="C349" t="str">
            <v>4564</v>
          </cell>
          <cell r="D349" t="str">
            <v xml:space="preserve">              PESSOAS FÍSICAS</v>
          </cell>
          <cell r="E349">
            <v>1423.61</v>
          </cell>
        </row>
        <row r="350">
          <cell r="B350" t="str">
            <v>4.1.1.98.20-1</v>
          </cell>
          <cell r="C350" t="str">
            <v/>
          </cell>
          <cell r="D350" t="str">
            <v xml:space="preserve">           PESSOAS JURÍDICAS</v>
          </cell>
          <cell r="E350">
            <v>628.73</v>
          </cell>
        </row>
        <row r="351">
          <cell r="B351" t="str">
            <v>4.1.1.98.20.0001-6</v>
          </cell>
          <cell r="C351" t="str">
            <v>4565</v>
          </cell>
          <cell r="D351" t="str">
            <v xml:space="preserve">              PESSOAS JURÍDICAS</v>
          </cell>
          <cell r="E351">
            <v>628.73</v>
          </cell>
        </row>
        <row r="352">
          <cell r="B352" t="str">
            <v>4.1.4.00.00-9</v>
          </cell>
          <cell r="C352" t="str">
            <v/>
          </cell>
          <cell r="D352" t="str">
            <v xml:space="preserve">     DEPOSITOS SOB AVISO</v>
          </cell>
          <cell r="E352">
            <v>1897200.01</v>
          </cell>
        </row>
        <row r="353">
          <cell r="B353" t="str">
            <v>4.1.4.10.00-6</v>
          </cell>
          <cell r="C353" t="str">
            <v/>
          </cell>
          <cell r="D353" t="str">
            <v xml:space="preserve">        DEPOSITOS DE AVISO PREVIO</v>
          </cell>
          <cell r="E353">
            <v>1897200.01</v>
          </cell>
        </row>
        <row r="354">
          <cell r="B354" t="str">
            <v>4.1.4.10.20-2</v>
          </cell>
          <cell r="C354" t="str">
            <v/>
          </cell>
          <cell r="D354" t="str">
            <v xml:space="preserve">           NAO LIGADAS</v>
          </cell>
          <cell r="E354">
            <v>1897200.01</v>
          </cell>
        </row>
        <row r="355">
          <cell r="B355" t="str">
            <v>4.1.4.10.20.0001-3</v>
          </cell>
          <cell r="C355" t="str">
            <v>436</v>
          </cell>
          <cell r="D355" t="str">
            <v xml:space="preserve">              NÃO LIGADAS</v>
          </cell>
          <cell r="E355">
            <v>1897200.01</v>
          </cell>
        </row>
        <row r="356">
          <cell r="B356" t="str">
            <v>4.1.5.00.00-2</v>
          </cell>
          <cell r="C356" t="str">
            <v/>
          </cell>
          <cell r="D356" t="str">
            <v xml:space="preserve">     DEPOSITOS A PRAZO</v>
          </cell>
          <cell r="E356">
            <v>149627531.61000001</v>
          </cell>
        </row>
        <row r="357">
          <cell r="B357" t="str">
            <v>4.1.5.10.00-9</v>
          </cell>
          <cell r="C357" t="str">
            <v/>
          </cell>
          <cell r="D357" t="str">
            <v xml:space="preserve">        DEPOSITOS A PRAZO</v>
          </cell>
          <cell r="E357">
            <v>149627531.61000001</v>
          </cell>
        </row>
        <row r="358">
          <cell r="B358" t="str">
            <v>4.1.5.10.20-5</v>
          </cell>
          <cell r="C358" t="str">
            <v/>
          </cell>
          <cell r="D358" t="str">
            <v xml:space="preserve">           NAO LIGADAS - SEM CERTIFICADO</v>
          </cell>
          <cell r="E358">
            <v>149627531.61000001</v>
          </cell>
        </row>
        <row r="359">
          <cell r="B359" t="str">
            <v>4.1.5.10.20.0001-2</v>
          </cell>
          <cell r="C359" t="str">
            <v>438</v>
          </cell>
          <cell r="D359" t="str">
            <v xml:space="preserve">              RECIBO DE DEPÓSITO COOPERATIVO-R.D.C.</v>
          </cell>
          <cell r="E359">
            <v>149627531.61000001</v>
          </cell>
        </row>
        <row r="360">
          <cell r="B360" t="str">
            <v>4.5.0.00.00-3</v>
          </cell>
          <cell r="C360" t="str">
            <v/>
          </cell>
          <cell r="D360" t="str">
            <v xml:space="preserve">  RELACOES INTERDEPENDENCIAS</v>
          </cell>
          <cell r="E360">
            <v>6361249.5199999996</v>
          </cell>
        </row>
        <row r="361">
          <cell r="B361" t="str">
            <v>4.5.1.00.00-6</v>
          </cell>
          <cell r="C361" t="str">
            <v/>
          </cell>
          <cell r="D361" t="str">
            <v xml:space="preserve">     RECURSOS EM TRANSITO DE TERCEIROS</v>
          </cell>
          <cell r="E361">
            <v>6361249.5199999996</v>
          </cell>
        </row>
        <row r="362">
          <cell r="B362" t="str">
            <v>4.5.1.40.00-4</v>
          </cell>
          <cell r="C362" t="str">
            <v/>
          </cell>
          <cell r="D362" t="str">
            <v xml:space="preserve">        ORDENS DE PAGAMENTO</v>
          </cell>
          <cell r="E362">
            <v>6361249.5199999996</v>
          </cell>
        </row>
        <row r="363">
          <cell r="B363" t="str">
            <v>4.5.1.40.00.0001-5</v>
          </cell>
          <cell r="C363" t="str">
            <v>4132</v>
          </cell>
          <cell r="D363" t="str">
            <v xml:space="preserve">              ORDENS DE PAGAMENTO</v>
          </cell>
          <cell r="E363">
            <v>6361249.5199999996</v>
          </cell>
        </row>
        <row r="364">
          <cell r="B364" t="str">
            <v>4.9.0.00.00-9</v>
          </cell>
          <cell r="C364" t="str">
            <v/>
          </cell>
          <cell r="D364" t="str">
            <v xml:space="preserve">  OUTRAS OBRIGACOES</v>
          </cell>
          <cell r="E364">
            <v>7134733.0700000003</v>
          </cell>
        </row>
        <row r="365">
          <cell r="B365" t="str">
            <v>4.9.1.00.00-2</v>
          </cell>
          <cell r="C365" t="str">
            <v/>
          </cell>
          <cell r="D365" t="str">
            <v xml:space="preserve">     COBRANCA E ARRECADACAO DE TRIBUTOS E ASSEMELHADOS</v>
          </cell>
          <cell r="E365">
            <v>38371.9</v>
          </cell>
        </row>
        <row r="366">
          <cell r="B366" t="str">
            <v>4.9.1.10.00-9</v>
          </cell>
          <cell r="C366" t="str">
            <v/>
          </cell>
          <cell r="D366" t="str">
            <v xml:space="preserve">        IOF A RECOLHER</v>
          </cell>
          <cell r="E366">
            <v>20000.080000000002</v>
          </cell>
        </row>
        <row r="367">
          <cell r="B367" t="str">
            <v>4.9.1.10.10-2</v>
          </cell>
          <cell r="C367" t="str">
            <v/>
          </cell>
          <cell r="D367" t="str">
            <v xml:space="preserve">           OPERACOES DE CREDITO</v>
          </cell>
          <cell r="E367">
            <v>19809.169999999998</v>
          </cell>
        </row>
        <row r="368">
          <cell r="B368" t="str">
            <v>4.9.1.10.10.0001-3</v>
          </cell>
          <cell r="C368" t="str">
            <v>4237</v>
          </cell>
          <cell r="D368" t="str">
            <v xml:space="preserve">              OPERAÇÕES DE CRÉDITO - IOF</v>
          </cell>
          <cell r="E368">
            <v>19809.169999999998</v>
          </cell>
        </row>
        <row r="369">
          <cell r="B369" t="str">
            <v>4.9.1.10.40-1</v>
          </cell>
          <cell r="C369" t="str">
            <v/>
          </cell>
          <cell r="D369" t="str">
            <v xml:space="preserve">           OPERA$OES COM TITULOS E VALORES MOBILIARIOS</v>
          </cell>
          <cell r="E369">
            <v>190.91</v>
          </cell>
        </row>
        <row r="370">
          <cell r="B370" t="str">
            <v>4.9.1.10.40.0001-0</v>
          </cell>
          <cell r="C370" t="str">
            <v>4238</v>
          </cell>
          <cell r="D370" t="str">
            <v xml:space="preserve">              OPERAÇÕES COM TÍTULOS E VALORES MOBILIÁRIOS</v>
          </cell>
          <cell r="E370">
            <v>190.91</v>
          </cell>
        </row>
        <row r="371">
          <cell r="B371" t="str">
            <v>4.9.1.40.00-0</v>
          </cell>
          <cell r="C371" t="str">
            <v/>
          </cell>
          <cell r="D371" t="str">
            <v xml:space="preserve">        RECEBIMENTOS DE TRIBUTOS ESTADUAIS E MUNICIPAIS</v>
          </cell>
          <cell r="E371">
            <v>18371.82</v>
          </cell>
        </row>
        <row r="372">
          <cell r="B372" t="str">
            <v>4.9.1.40.20-6</v>
          </cell>
          <cell r="C372" t="str">
            <v/>
          </cell>
          <cell r="D372" t="str">
            <v xml:space="preserve">           MUNICIPAIS</v>
          </cell>
          <cell r="E372">
            <v>18371.82</v>
          </cell>
        </row>
        <row r="373">
          <cell r="B373" t="str">
            <v>4.9.1.40.20.0001-1</v>
          </cell>
          <cell r="C373" t="str">
            <v>4249</v>
          </cell>
          <cell r="D373" t="str">
            <v xml:space="preserve">              MUNICIPAIS</v>
          </cell>
          <cell r="E373">
            <v>18371.82</v>
          </cell>
        </row>
        <row r="374">
          <cell r="B374" t="str">
            <v>4.9.3.00.00-8</v>
          </cell>
          <cell r="C374" t="str">
            <v/>
          </cell>
          <cell r="D374" t="str">
            <v xml:space="preserve">     SOCIAIS E ESTATUTARIAS</v>
          </cell>
          <cell r="E374">
            <v>4575968.87</v>
          </cell>
        </row>
        <row r="375">
          <cell r="B375" t="str">
            <v>4.9.3.20.00-2</v>
          </cell>
          <cell r="C375" t="str">
            <v/>
          </cell>
          <cell r="D375" t="str">
            <v xml:space="preserve">        FUNDO DE ASSISTÊNCIA TECNICA, EDUCACIONAL E SOCIAL</v>
          </cell>
          <cell r="E375">
            <v>4494594.16</v>
          </cell>
        </row>
        <row r="376">
          <cell r="B376" t="str">
            <v>4.9.3.20.10-5</v>
          </cell>
          <cell r="C376" t="str">
            <v/>
          </cell>
          <cell r="D376" t="str">
            <v xml:space="preserve">           RESULTADO DE ATOS COM ASSOCIADOS</v>
          </cell>
          <cell r="E376">
            <v>2461574.81</v>
          </cell>
        </row>
        <row r="377">
          <cell r="B377" t="str">
            <v>4.9.3.20.10.0001-4</v>
          </cell>
          <cell r="C377" t="str">
            <v>4257</v>
          </cell>
          <cell r="D377" t="str">
            <v xml:space="preserve">              RESULTADO DE ATOS COM ASSOCIADOS</v>
          </cell>
          <cell r="E377">
            <v>2461574.81</v>
          </cell>
        </row>
        <row r="378">
          <cell r="B378" t="str">
            <v>4.9.3.20.20-8</v>
          </cell>
          <cell r="C378" t="str">
            <v/>
          </cell>
          <cell r="D378" t="str">
            <v xml:space="preserve">           RESULTADO DE ATOS COM NÃO ASSOCIADOS</v>
          </cell>
          <cell r="E378">
            <v>2033019.35</v>
          </cell>
        </row>
        <row r="379">
          <cell r="B379" t="str">
            <v>4.9.3.20.20.0001-3</v>
          </cell>
          <cell r="C379" t="str">
            <v>4261</v>
          </cell>
          <cell r="D379" t="str">
            <v xml:space="preserve">              RESULTADO DE ATOS COM NÃO ASSOCIADOS</v>
          </cell>
          <cell r="E379">
            <v>2033019.35</v>
          </cell>
        </row>
        <row r="380">
          <cell r="B380" t="str">
            <v>4.9.3.70.00-7</v>
          </cell>
          <cell r="C380" t="str">
            <v/>
          </cell>
          <cell r="D380" t="str">
            <v xml:space="preserve">        SOBRAS LIQUIDAS A DISTRIBUIR</v>
          </cell>
          <cell r="E380">
            <v>2741.78</v>
          </cell>
        </row>
        <row r="381">
          <cell r="B381" t="str">
            <v>4.9.3.70.00.0001-0</v>
          </cell>
          <cell r="C381" t="str">
            <v>4266</v>
          </cell>
          <cell r="D381" t="str">
            <v xml:space="preserve">              SOBRAS A DISTRIBUIR CONFORME A.G.O.</v>
          </cell>
          <cell r="E381">
            <v>2741.78</v>
          </cell>
        </row>
        <row r="382">
          <cell r="B382" t="str">
            <v>4.9.3.80.00-4</v>
          </cell>
          <cell r="C382" t="str">
            <v/>
          </cell>
          <cell r="D382" t="str">
            <v xml:space="preserve">        COTAS DE CAPITAL A PAGAR</v>
          </cell>
          <cell r="E382">
            <v>78632.929999999993</v>
          </cell>
        </row>
        <row r="383">
          <cell r="B383" t="str">
            <v>4.9.3.80.00.0001-3</v>
          </cell>
          <cell r="C383" t="str">
            <v>4267</v>
          </cell>
          <cell r="D383" t="str">
            <v xml:space="preserve">              COTAS DE CAPITAL A PAGAR</v>
          </cell>
          <cell r="E383">
            <v>78632.929999999993</v>
          </cell>
        </row>
        <row r="384">
          <cell r="B384" t="str">
            <v>4.9.4.00.00-1</v>
          </cell>
          <cell r="C384" t="str">
            <v/>
          </cell>
          <cell r="D384" t="str">
            <v xml:space="preserve">     FISCAIS E PREVIDENCIARIAS</v>
          </cell>
          <cell r="E384">
            <v>376396.73</v>
          </cell>
        </row>
        <row r="385">
          <cell r="B385" t="str">
            <v>4.9.4.10.00-8</v>
          </cell>
          <cell r="C385" t="str">
            <v/>
          </cell>
          <cell r="D385" t="str">
            <v xml:space="preserve">        IMPOSTOS E CONTRIBUICOES SOBRE LUCROS A PAGAR</v>
          </cell>
          <cell r="E385">
            <v>137838.07</v>
          </cell>
        </row>
        <row r="386">
          <cell r="B386" t="str">
            <v>4.9.4.10.00.0001-1</v>
          </cell>
          <cell r="C386" t="str">
            <v>4268</v>
          </cell>
          <cell r="D386" t="str">
            <v xml:space="preserve">              PROVISÃO PARA I.R. PESSOA JURÍDICA A PAGAR</v>
          </cell>
          <cell r="E386">
            <v>82072.52</v>
          </cell>
        </row>
        <row r="387">
          <cell r="B387" t="str">
            <v>4.9.4.10.00.0002-8</v>
          </cell>
          <cell r="C387" t="str">
            <v>4269</v>
          </cell>
          <cell r="D387" t="str">
            <v xml:space="preserve">              PROVISÃO PARA CONTRIB.SOCIAL SOBRE LUCROS A PAGAR</v>
          </cell>
          <cell r="E387">
            <v>55765.55</v>
          </cell>
        </row>
        <row r="388">
          <cell r="B388" t="str">
            <v>4.9.4.20.00-5</v>
          </cell>
          <cell r="C388" t="str">
            <v/>
          </cell>
          <cell r="D388" t="str">
            <v xml:space="preserve">        IMPOSTOS E CONTRIBUICOES A RECOLHER</v>
          </cell>
          <cell r="E388">
            <v>238558.66</v>
          </cell>
        </row>
        <row r="389">
          <cell r="B389" t="str">
            <v>4.9.4.20.10-8</v>
          </cell>
          <cell r="C389" t="str">
            <v/>
          </cell>
          <cell r="D389" t="str">
            <v xml:space="preserve">           IMPOSTOS E CONTRIBUICOES S/SERVICOS DE TERCEIROS</v>
          </cell>
          <cell r="E389">
            <v>6569.11</v>
          </cell>
        </row>
        <row r="390">
          <cell r="B390" t="str">
            <v>4.9.4.20.10.0001-3</v>
          </cell>
          <cell r="C390" t="str">
            <v>4274</v>
          </cell>
          <cell r="D390" t="str">
            <v xml:space="preserve">              ISSQN A RECOLHER</v>
          </cell>
          <cell r="E390">
            <v>936.91</v>
          </cell>
        </row>
        <row r="391">
          <cell r="B391" t="str">
            <v>4.9.4.20.10.0002-0</v>
          </cell>
          <cell r="C391" t="str">
            <v>4275</v>
          </cell>
          <cell r="D391" t="str">
            <v xml:space="preserve">              INSS A RECOLHER</v>
          </cell>
          <cell r="E391">
            <v>2885.77</v>
          </cell>
        </row>
        <row r="392">
          <cell r="B392" t="str">
            <v>4.9.4.20.10.0003-7</v>
          </cell>
          <cell r="C392" t="str">
            <v>4276</v>
          </cell>
          <cell r="D392" t="str">
            <v xml:space="preserve">              IRRF A RECOLHER</v>
          </cell>
          <cell r="E392">
            <v>486.41</v>
          </cell>
        </row>
        <row r="393">
          <cell r="B393" t="str">
            <v>4.9.4.20.10.0008-2</v>
          </cell>
          <cell r="C393" t="str">
            <v>4281</v>
          </cell>
          <cell r="D393" t="str">
            <v xml:space="preserve">              PIS/COFINS/CSLL A RECOLHER</v>
          </cell>
          <cell r="E393">
            <v>2260.02</v>
          </cell>
        </row>
        <row r="394">
          <cell r="B394" t="str">
            <v>4.9.4.20.20-1</v>
          </cell>
          <cell r="C394" t="str">
            <v/>
          </cell>
          <cell r="D394" t="str">
            <v xml:space="preserve">           IMPOSTOS E CONTRIBUICOES SOBRE SALARIOS</v>
          </cell>
          <cell r="E394">
            <v>171989.45</v>
          </cell>
        </row>
        <row r="395">
          <cell r="B395" t="str">
            <v>4.9.4.20.20.0001-2</v>
          </cell>
          <cell r="C395" t="str">
            <v>4286</v>
          </cell>
          <cell r="D395" t="str">
            <v xml:space="preserve">              IRRF A RECOLHER</v>
          </cell>
          <cell r="E395">
            <v>52434.91</v>
          </cell>
        </row>
        <row r="396">
          <cell r="B396" t="str">
            <v>4.9.4.20.20.0002-9</v>
          </cell>
          <cell r="C396" t="str">
            <v>4287</v>
          </cell>
          <cell r="D396" t="str">
            <v xml:space="preserve">              INSS A RECOLHER</v>
          </cell>
          <cell r="E396">
            <v>95875.17</v>
          </cell>
        </row>
        <row r="397">
          <cell r="B397" t="str">
            <v>4.9.4.20.20.0003-6</v>
          </cell>
          <cell r="C397" t="str">
            <v>4288</v>
          </cell>
          <cell r="D397" t="str">
            <v xml:space="preserve">              FGTS A RECOLHER</v>
          </cell>
          <cell r="E397">
            <v>23223.37</v>
          </cell>
        </row>
        <row r="398">
          <cell r="B398" t="str">
            <v>4.9.4.20.20.0005-0</v>
          </cell>
          <cell r="C398" t="str">
            <v>4290</v>
          </cell>
          <cell r="D398" t="str">
            <v xml:space="preserve">              CONTRIBUIÇÃO SINDICAL A RECOLHER</v>
          </cell>
          <cell r="E398">
            <v>456</v>
          </cell>
        </row>
        <row r="399">
          <cell r="B399" t="str">
            <v>4.9.4.20.90-2</v>
          </cell>
          <cell r="C399" t="str">
            <v/>
          </cell>
          <cell r="D399" t="str">
            <v xml:space="preserve">           OUTROS</v>
          </cell>
          <cell r="E399">
            <v>60000.1</v>
          </cell>
        </row>
        <row r="400">
          <cell r="B400" t="str">
            <v>4.9.4.20.90.0002-2</v>
          </cell>
          <cell r="C400" t="str">
            <v>4296</v>
          </cell>
          <cell r="D400" t="str">
            <v xml:space="preserve">              IRRF SOBRE APLICAÇÕES FINANCEIRAS</v>
          </cell>
          <cell r="E400">
            <v>47314.83</v>
          </cell>
        </row>
        <row r="401">
          <cell r="B401" t="str">
            <v>4.9.4.20.90.0003-9</v>
          </cell>
          <cell r="C401" t="str">
            <v>4297</v>
          </cell>
          <cell r="D401" t="str">
            <v xml:space="preserve">              ISSQN A RECOLHER</v>
          </cell>
          <cell r="E401">
            <v>5613.65</v>
          </cell>
        </row>
        <row r="402">
          <cell r="B402" t="str">
            <v>4.9.4.20.90.0004-6</v>
          </cell>
          <cell r="C402" t="str">
            <v>4298</v>
          </cell>
          <cell r="D402" t="str">
            <v xml:space="preserve">              PIS FATURAMENTO A RECOLHER</v>
          </cell>
          <cell r="E402">
            <v>962.78</v>
          </cell>
        </row>
        <row r="403">
          <cell r="B403" t="str">
            <v>4.9.4.20.90.0005-3</v>
          </cell>
          <cell r="C403" t="str">
            <v>4299</v>
          </cell>
          <cell r="D403" t="str">
            <v xml:space="preserve">              COFINS A RECOLHER</v>
          </cell>
          <cell r="E403">
            <v>6108.84</v>
          </cell>
        </row>
        <row r="404">
          <cell r="B404" t="str">
            <v>4.9.9.00.00-6</v>
          </cell>
          <cell r="C404" t="str">
            <v/>
          </cell>
          <cell r="D404" t="str">
            <v xml:space="preserve">     DIVERSAS</v>
          </cell>
          <cell r="E404">
            <v>2143995.5699999998</v>
          </cell>
        </row>
        <row r="405">
          <cell r="B405" t="str">
            <v>4.9.9.20.00-0</v>
          </cell>
          <cell r="C405" t="str">
            <v/>
          </cell>
          <cell r="D405" t="str">
            <v xml:space="preserve">        OBRIGACOES POR AQUISICAO DE BENS E DIREITOS</v>
          </cell>
          <cell r="E405">
            <v>12014.15</v>
          </cell>
        </row>
        <row r="406">
          <cell r="B406" t="str">
            <v>4.9.9.20.00.0001-9</v>
          </cell>
          <cell r="C406" t="str">
            <v>4336</v>
          </cell>
          <cell r="D406" t="str">
            <v xml:space="preserve">              FORNECEDORES</v>
          </cell>
          <cell r="E406">
            <v>12014.15</v>
          </cell>
        </row>
        <row r="407">
          <cell r="B407" t="str">
            <v>4.9.9.27.00-3</v>
          </cell>
          <cell r="C407" t="str">
            <v/>
          </cell>
          <cell r="D407" t="str">
            <v xml:space="preserve">        OBRIGAÇÕES DE PAGAMENTO EM NOME DE TERCEIROS</v>
          </cell>
          <cell r="E407">
            <v>155018.53</v>
          </cell>
        </row>
        <row r="408">
          <cell r="B408" t="str">
            <v>4.9.9.27.05-8</v>
          </cell>
          <cell r="C408" t="str">
            <v/>
          </cell>
          <cell r="D408" t="str">
            <v xml:space="preserve">           SALARIOS E VENCIMENTOS</v>
          </cell>
          <cell r="E408">
            <v>155018.53</v>
          </cell>
        </row>
        <row r="409">
          <cell r="B409" t="str">
            <v>4.9.9.27.05.0001-3</v>
          </cell>
          <cell r="C409" t="str">
            <v>4350</v>
          </cell>
          <cell r="D409" t="str">
            <v xml:space="preserve">              SALÁRIOS</v>
          </cell>
          <cell r="E409">
            <v>155018.53</v>
          </cell>
        </row>
        <row r="410">
          <cell r="B410" t="str">
            <v>4.9.9.30.00-7</v>
          </cell>
          <cell r="C410" t="str">
            <v/>
          </cell>
          <cell r="D410" t="str">
            <v xml:space="preserve">        PROVISAO PARA PAGAMENTOS A EFETUAR</v>
          </cell>
          <cell r="E410">
            <v>661575.75</v>
          </cell>
        </row>
        <row r="411">
          <cell r="B411" t="str">
            <v>4.9.9.30.10-0</v>
          </cell>
          <cell r="C411" t="str">
            <v/>
          </cell>
          <cell r="D411" t="str">
            <v xml:space="preserve">           DESPESAS DE PESSOAL</v>
          </cell>
          <cell r="E411">
            <v>538661.59</v>
          </cell>
        </row>
        <row r="412">
          <cell r="B412" t="str">
            <v>4.9.9.30.10.0001-1</v>
          </cell>
          <cell r="C412" t="str">
            <v>4358</v>
          </cell>
          <cell r="D412" t="str">
            <v xml:space="preserve">              SALÁRIOS</v>
          </cell>
          <cell r="E412">
            <v>141376.73000000001</v>
          </cell>
        </row>
        <row r="413">
          <cell r="B413" t="str">
            <v>4.9.9.30.10.0002-8</v>
          </cell>
          <cell r="C413" t="str">
            <v>4359</v>
          </cell>
          <cell r="D413" t="str">
            <v xml:space="preserve">              HONORÁRIOS</v>
          </cell>
          <cell r="E413">
            <v>46616.88</v>
          </cell>
        </row>
        <row r="414">
          <cell r="B414" t="str">
            <v>4.9.9.30.10.0003-5</v>
          </cell>
          <cell r="C414" t="str">
            <v>4360</v>
          </cell>
          <cell r="D414" t="str">
            <v xml:space="preserve">              FÉRIAS</v>
          </cell>
          <cell r="E414">
            <v>214769.88</v>
          </cell>
        </row>
        <row r="415">
          <cell r="B415" t="str">
            <v>4.9.9.30.10.0004-2</v>
          </cell>
          <cell r="C415" t="str">
            <v>4361</v>
          </cell>
          <cell r="D415" t="str">
            <v xml:space="preserve">              INSS SOBRE FÉRIAS</v>
          </cell>
          <cell r="E415">
            <v>56944.7</v>
          </cell>
        </row>
        <row r="416">
          <cell r="B416" t="str">
            <v>4.9.9.30.10.0005-9</v>
          </cell>
          <cell r="C416" t="str">
            <v>4362</v>
          </cell>
          <cell r="D416" t="str">
            <v xml:space="preserve">              FGTS SOBRE FÉRIAS</v>
          </cell>
          <cell r="E416">
            <v>17181.63</v>
          </cell>
        </row>
        <row r="417">
          <cell r="B417" t="str">
            <v>4.9.9.30.10.0006-6</v>
          </cell>
          <cell r="C417" t="str">
            <v>4363</v>
          </cell>
          <cell r="D417" t="str">
            <v xml:space="preserve">              PIS SOBRE FÉRIAS</v>
          </cell>
          <cell r="E417">
            <v>2147.73</v>
          </cell>
        </row>
        <row r="418">
          <cell r="B418" t="str">
            <v>4.9.9.30.10.0011-4</v>
          </cell>
          <cell r="C418" t="str">
            <v>4368</v>
          </cell>
          <cell r="D418" t="str">
            <v xml:space="preserve">              RESCISÃO TRABALHISTA</v>
          </cell>
          <cell r="E418">
            <v>2.9</v>
          </cell>
        </row>
        <row r="419">
          <cell r="B419" t="str">
            <v>4.9.9.30.10.9999-8</v>
          </cell>
          <cell r="C419" t="str">
            <v>4369</v>
          </cell>
          <cell r="D419" t="str">
            <v xml:space="preserve">              OUTROS</v>
          </cell>
          <cell r="E419">
            <v>59621.14</v>
          </cell>
        </row>
        <row r="420">
          <cell r="B420" t="str">
            <v>4.9.9.30.50-2</v>
          </cell>
          <cell r="C420" t="str">
            <v/>
          </cell>
          <cell r="D420" t="str">
            <v xml:space="preserve">           OUTRAS DESPESAS ADMINISTRATIVAS</v>
          </cell>
          <cell r="E420">
            <v>121484.91</v>
          </cell>
        </row>
        <row r="421">
          <cell r="B421" t="str">
            <v>4.9.9.30.50.0001-7</v>
          </cell>
          <cell r="C421" t="str">
            <v>4370</v>
          </cell>
          <cell r="D421" t="str">
            <v xml:space="preserve">              ÁGUA/ENERGIA/GAS</v>
          </cell>
          <cell r="E421">
            <v>12582.21</v>
          </cell>
        </row>
        <row r="422">
          <cell r="B422" t="str">
            <v>4.9.9.30.50.0002-4</v>
          </cell>
          <cell r="C422" t="str">
            <v>4371</v>
          </cell>
          <cell r="D422" t="str">
            <v xml:space="preserve">              ALUGUÉIS</v>
          </cell>
          <cell r="E422">
            <v>7634.38</v>
          </cell>
        </row>
        <row r="423">
          <cell r="B423" t="str">
            <v>4.9.9.30.50.0004-8</v>
          </cell>
          <cell r="C423" t="str">
            <v>4373</v>
          </cell>
          <cell r="D423" t="str">
            <v xml:space="preserve">              AUDITORIA EXTERNA</v>
          </cell>
          <cell r="E423">
            <v>12906.68</v>
          </cell>
        </row>
        <row r="424">
          <cell r="B424" t="str">
            <v>4.9.9.30.50.0006-2</v>
          </cell>
          <cell r="C424" t="str">
            <v>4375</v>
          </cell>
          <cell r="D424" t="str">
            <v xml:space="preserve">              COMUNICAÇÕES</v>
          </cell>
          <cell r="E424">
            <v>6259.84</v>
          </cell>
        </row>
        <row r="425">
          <cell r="B425" t="str">
            <v>4.9.9.30.50.0008-6</v>
          </cell>
          <cell r="C425" t="str">
            <v>4377</v>
          </cell>
          <cell r="D425" t="str">
            <v xml:space="preserve">              PROCESSAMENTO DE DADOS</v>
          </cell>
          <cell r="E425">
            <v>650</v>
          </cell>
        </row>
        <row r="426">
          <cell r="B426" t="str">
            <v>4.9.9.30.50.0009-3</v>
          </cell>
          <cell r="C426" t="str">
            <v>4378</v>
          </cell>
          <cell r="D426" t="str">
            <v xml:space="preserve">              PROPAGANDA E PUBLICIDADE</v>
          </cell>
          <cell r="E426">
            <v>5519</v>
          </cell>
        </row>
        <row r="427">
          <cell r="B427" t="str">
            <v>4.9.9.30.50.0010-3</v>
          </cell>
          <cell r="C427" t="str">
            <v>4379</v>
          </cell>
          <cell r="D427" t="str">
            <v xml:space="preserve">              PROMOÇÕES E RELAÇÕES PÚBLICAS</v>
          </cell>
          <cell r="E427">
            <v>2096</v>
          </cell>
        </row>
        <row r="428">
          <cell r="B428" t="str">
            <v>4.9.9.30.50.0011-0</v>
          </cell>
          <cell r="C428" t="str">
            <v>4380</v>
          </cell>
          <cell r="D428" t="str">
            <v xml:space="preserve">              SEGURANÇA E VIGILÂNCIA</v>
          </cell>
          <cell r="E428">
            <v>2781.14</v>
          </cell>
        </row>
        <row r="429">
          <cell r="B429" t="str">
            <v>4.9.9.30.50.0012-7</v>
          </cell>
          <cell r="C429" t="str">
            <v>4381</v>
          </cell>
          <cell r="D429" t="str">
            <v xml:space="preserve">              MANUTENÇÃO E CONSERVAÇÃO DE BENS</v>
          </cell>
          <cell r="E429">
            <v>13146.97</v>
          </cell>
        </row>
        <row r="430">
          <cell r="B430" t="str">
            <v>4.9.9.30.50.0013-4</v>
          </cell>
          <cell r="C430" t="str">
            <v>4382</v>
          </cell>
          <cell r="D430" t="str">
            <v xml:space="preserve">              TRANSPORTE</v>
          </cell>
          <cell r="E430">
            <v>4576.87</v>
          </cell>
        </row>
        <row r="431">
          <cell r="B431" t="str">
            <v>4.9.9.30.50.0015-8</v>
          </cell>
          <cell r="C431" t="str">
            <v>4384</v>
          </cell>
          <cell r="D431" t="str">
            <v xml:space="preserve">              PLANO DE SAÚDE</v>
          </cell>
          <cell r="E431">
            <v>9145.66</v>
          </cell>
        </row>
        <row r="432">
          <cell r="B432" t="str">
            <v>4.9.9.30.50.0016-5</v>
          </cell>
          <cell r="C432" t="str">
            <v>4385</v>
          </cell>
          <cell r="D432" t="str">
            <v xml:space="preserve">              CONDOMINIO</v>
          </cell>
          <cell r="E432">
            <v>1720.68</v>
          </cell>
        </row>
        <row r="433">
          <cell r="B433" t="str">
            <v>4.9.9.30.50.0026-8</v>
          </cell>
          <cell r="C433" t="str">
            <v>4395</v>
          </cell>
          <cell r="D433" t="str">
            <v xml:space="preserve">              SEGURO PRESTAMISTA</v>
          </cell>
          <cell r="E433">
            <v>28901.16</v>
          </cell>
        </row>
        <row r="434">
          <cell r="B434" t="str">
            <v>4.9.9.30.50.9999-4</v>
          </cell>
          <cell r="C434" t="str">
            <v>4397</v>
          </cell>
          <cell r="D434" t="str">
            <v xml:space="preserve">              OUTRAS DESPESAS ADMINISTRATIVAS</v>
          </cell>
          <cell r="E434">
            <v>13564.32</v>
          </cell>
        </row>
        <row r="435">
          <cell r="B435" t="str">
            <v>4.9.9.30.90-4</v>
          </cell>
          <cell r="C435" t="str">
            <v/>
          </cell>
          <cell r="D435" t="str">
            <v xml:space="preserve">           OUTROS PAGAMENTOS</v>
          </cell>
          <cell r="E435">
            <v>1429.25</v>
          </cell>
        </row>
        <row r="436">
          <cell r="B436" t="str">
            <v>4.9.9.30.90.0022-6</v>
          </cell>
          <cell r="C436" t="str">
            <v>4567</v>
          </cell>
          <cell r="D436" t="str">
            <v xml:space="preserve">              ORDEM DE PAGAMENTO - ENCERRAMENTO CONTA SALÁRIO</v>
          </cell>
          <cell r="E436">
            <v>1429.25</v>
          </cell>
        </row>
        <row r="437">
          <cell r="B437" t="str">
            <v>4.9.9.35.00-2</v>
          </cell>
          <cell r="C437" t="str">
            <v/>
          </cell>
          <cell r="D437" t="str">
            <v xml:space="preserve">        PROVISÃO PARA CONTINGÊNCIAS</v>
          </cell>
          <cell r="E437">
            <v>915827.65</v>
          </cell>
        </row>
        <row r="438">
          <cell r="B438" t="str">
            <v>4.9.9.35.20-8</v>
          </cell>
          <cell r="C438" t="str">
            <v/>
          </cell>
          <cell r="D438" t="str">
            <v xml:space="preserve">           FISCAIS - CONTESTAÇÃO JUDICIAL DA CONSTITUCIONALIDADE DA LEI QUE INSTITUI O</v>
          </cell>
          <cell r="E438">
            <v>915827.65</v>
          </cell>
        </row>
        <row r="439">
          <cell r="B439" t="str">
            <v>4.9.9.35.20.0006-0</v>
          </cell>
          <cell r="C439" t="str">
            <v>4607</v>
          </cell>
          <cell r="D439" t="str">
            <v xml:space="preserve">              PIS FOLHA</v>
          </cell>
          <cell r="E439">
            <v>291240.92</v>
          </cell>
        </row>
        <row r="440">
          <cell r="B440" t="str">
            <v>4.9.9.35.20.0007-7</v>
          </cell>
          <cell r="C440" t="str">
            <v>4608</v>
          </cell>
          <cell r="D440" t="str">
            <v xml:space="preserve">              INSS</v>
          </cell>
          <cell r="E440">
            <v>617511.44999999995</v>
          </cell>
        </row>
        <row r="441">
          <cell r="B441" t="str">
            <v>4.9.9.35.20.0008-4</v>
          </cell>
          <cell r="C441" t="str">
            <v>4609</v>
          </cell>
          <cell r="D441" t="str">
            <v xml:space="preserve">              OUTROS TRIBUTOS</v>
          </cell>
          <cell r="E441">
            <v>7075.28</v>
          </cell>
        </row>
        <row r="442">
          <cell r="B442" t="str">
            <v>4.9.9.45.00-9</v>
          </cell>
          <cell r="C442" t="str">
            <v/>
          </cell>
          <cell r="D442" t="str">
            <v xml:space="preserve">        PROVISÃO PARA GARANTIAS FINANCEIRAS PRESTADAS</v>
          </cell>
          <cell r="E442">
            <v>30721.03</v>
          </cell>
        </row>
        <row r="443">
          <cell r="B443" t="str">
            <v>4.9.9.45.90-6</v>
          </cell>
          <cell r="C443" t="str">
            <v/>
          </cell>
          <cell r="D443" t="str">
            <v xml:space="preserve">           OUTRAS GARATIAS FINANCEIRAS PRESTADAS</v>
          </cell>
          <cell r="E443">
            <v>30721.03</v>
          </cell>
        </row>
        <row r="444">
          <cell r="B444" t="str">
            <v>4.9.9.45.90.0001-1</v>
          </cell>
          <cell r="C444" t="str">
            <v>4587</v>
          </cell>
          <cell r="D444" t="str">
            <v xml:space="preserve">              PROVISÃO PARA GARANTIAS PRESTADAS</v>
          </cell>
          <cell r="E444">
            <v>30721.03</v>
          </cell>
        </row>
        <row r="445">
          <cell r="B445" t="str">
            <v>4.9.9.92.00-7</v>
          </cell>
          <cell r="C445" t="str">
            <v/>
          </cell>
          <cell r="D445" t="str">
            <v xml:space="preserve">        CREDORES DIVERSOS - PAIS</v>
          </cell>
          <cell r="E445">
            <v>368838.46</v>
          </cell>
        </row>
        <row r="446">
          <cell r="B446" t="str">
            <v>4.9.9.92.00.0004-5</v>
          </cell>
          <cell r="C446" t="str">
            <v>4435</v>
          </cell>
          <cell r="D446" t="str">
            <v xml:space="preserve">              DIFERENÇA DE CAIXA</v>
          </cell>
          <cell r="E446">
            <v>1385.95</v>
          </cell>
        </row>
        <row r="447">
          <cell r="B447" t="str">
            <v>4.9.9.92.00.0014-8</v>
          </cell>
          <cell r="C447" t="str">
            <v>4445</v>
          </cell>
          <cell r="D447" t="str">
            <v xml:space="preserve">              PENDÊNCIAS A REGULARIZAR BANCOOB</v>
          </cell>
          <cell r="E447">
            <v>6534.88</v>
          </cell>
        </row>
        <row r="448">
          <cell r="B448" t="str">
            <v>4.9.9.92.00.0026-5</v>
          </cell>
          <cell r="C448" t="str">
            <v>4457</v>
          </cell>
          <cell r="D448" t="str">
            <v xml:space="preserve">              COOPERATIVA CENTRAL</v>
          </cell>
          <cell r="E448">
            <v>14660.23</v>
          </cell>
        </row>
        <row r="449">
          <cell r="B449" t="str">
            <v>4.9.9.92.00.0036-8</v>
          </cell>
          <cell r="C449" t="str">
            <v>4467</v>
          </cell>
          <cell r="D449" t="str">
            <v xml:space="preserve">              SALDOS CREDORES - ENCERRAMENTO C/C</v>
          </cell>
          <cell r="E449">
            <v>121.94</v>
          </cell>
        </row>
        <row r="450">
          <cell r="B450" t="str">
            <v>4.9.9.92.00.0047-8</v>
          </cell>
          <cell r="C450" t="str">
            <v>4477</v>
          </cell>
          <cell r="D450" t="str">
            <v xml:space="preserve">              CHEQUES DEPOSITADOS</v>
          </cell>
          <cell r="E450">
            <v>335560.64</v>
          </cell>
        </row>
        <row r="451">
          <cell r="B451" t="str">
            <v>4.9.9.92.00.0050-2</v>
          </cell>
          <cell r="C451" t="str">
            <v>4480</v>
          </cell>
          <cell r="D451" t="str">
            <v xml:space="preserve">              CREDORES DIVERSOS-LIQUIDAÇÃO COBRANÇA</v>
          </cell>
          <cell r="E451">
            <v>10574.82</v>
          </cell>
        </row>
        <row r="452">
          <cell r="B452" t="str">
            <v>6.0.0.00.00-2</v>
          </cell>
          <cell r="C452" t="str">
            <v/>
          </cell>
          <cell r="D452" t="str">
            <v>PATRIMONIO LIQUIDO</v>
          </cell>
          <cell r="E452">
            <v>34661443.289999999</v>
          </cell>
        </row>
        <row r="453">
          <cell r="B453" t="str">
            <v>6.1.0.00.00-1</v>
          </cell>
          <cell r="C453" t="str">
            <v/>
          </cell>
          <cell r="D453" t="str">
            <v xml:space="preserve">  PATRIMONIO LIQUIDO</v>
          </cell>
          <cell r="E453">
            <v>34661443.289999999</v>
          </cell>
        </row>
        <row r="454">
          <cell r="B454" t="str">
            <v>6.1.1.00.00-4</v>
          </cell>
          <cell r="C454" t="str">
            <v/>
          </cell>
          <cell r="D454" t="str">
            <v xml:space="preserve">     CAPITAL SOCIAL</v>
          </cell>
          <cell r="E454">
            <v>5461817.9800000004</v>
          </cell>
        </row>
        <row r="455">
          <cell r="B455" t="str">
            <v>6.1.1.10.00-1</v>
          </cell>
          <cell r="C455" t="str">
            <v/>
          </cell>
          <cell r="D455" t="str">
            <v xml:space="preserve">        CAPITAL</v>
          </cell>
          <cell r="E455">
            <v>5462017.9800000004</v>
          </cell>
        </row>
        <row r="456">
          <cell r="B456" t="str">
            <v>6.1.1.10.28-3</v>
          </cell>
          <cell r="C456" t="str">
            <v/>
          </cell>
          <cell r="D456" t="str">
            <v xml:space="preserve">           COTAS - PAIS</v>
          </cell>
          <cell r="E456">
            <v>5462017.9800000004</v>
          </cell>
        </row>
        <row r="457">
          <cell r="B457" t="str">
            <v>6.1.1.10.28.0001-6</v>
          </cell>
          <cell r="C457" t="str">
            <v>62</v>
          </cell>
          <cell r="D457" t="str">
            <v xml:space="preserve">              COTAS-PAÍS</v>
          </cell>
          <cell r="E457">
            <v>5462017.9800000004</v>
          </cell>
        </row>
        <row r="458">
          <cell r="B458" t="str">
            <v>6.1.1.50.00-9</v>
          </cell>
          <cell r="C458" t="str">
            <v/>
          </cell>
          <cell r="D458" t="str">
            <v xml:space="preserve">        (-) CAPITAL A REALIZAR</v>
          </cell>
          <cell r="E458">
            <v>-200</v>
          </cell>
        </row>
        <row r="459">
          <cell r="B459" t="str">
            <v>6.1.1.50.00.0001-6</v>
          </cell>
          <cell r="C459" t="str">
            <v>67</v>
          </cell>
          <cell r="D459" t="str">
            <v xml:space="preserve">              (-) CAPITAL A REALIZAR</v>
          </cell>
          <cell r="E459">
            <v>-200</v>
          </cell>
        </row>
        <row r="460">
          <cell r="B460" t="str">
            <v>6.1.5.00.00-6</v>
          </cell>
          <cell r="C460" t="str">
            <v/>
          </cell>
          <cell r="D460" t="str">
            <v xml:space="preserve">     RESERVAS DE LUCROS</v>
          </cell>
          <cell r="E460">
            <v>26009744.93</v>
          </cell>
        </row>
        <row r="461">
          <cell r="B461" t="str">
            <v>6.1.5.10.00-3</v>
          </cell>
          <cell r="C461" t="str">
            <v/>
          </cell>
          <cell r="D461" t="str">
            <v xml:space="preserve">        RESERVA  LEGAL</v>
          </cell>
          <cell r="E461">
            <v>26009744.93</v>
          </cell>
        </row>
        <row r="462">
          <cell r="B462" t="str">
            <v>6.1.5.10.00.0002-7</v>
          </cell>
          <cell r="C462" t="str">
            <v>618</v>
          </cell>
          <cell r="D462" t="str">
            <v xml:space="preserve">              FUNDO DE RESERVA</v>
          </cell>
          <cell r="E462">
            <v>26009744.93</v>
          </cell>
        </row>
        <row r="463">
          <cell r="B463" t="str">
            <v>6.1.7.00.00-2</v>
          </cell>
          <cell r="C463" t="str">
            <v/>
          </cell>
          <cell r="D463" t="str">
            <v xml:space="preserve">     SOBRAS OU PERDAS ACUMULADAS</v>
          </cell>
          <cell r="E463">
            <v>3189880.38</v>
          </cell>
        </row>
        <row r="464">
          <cell r="B464" t="str">
            <v>6.1.7.10.00-9</v>
          </cell>
          <cell r="C464" t="str">
            <v/>
          </cell>
          <cell r="D464" t="str">
            <v xml:space="preserve">        SOBRAS OU PERDAS ACUMULADAS</v>
          </cell>
          <cell r="E464">
            <v>3189880.38</v>
          </cell>
        </row>
        <row r="465">
          <cell r="B465" t="str">
            <v>6.1.7.10.00.0001-8</v>
          </cell>
          <cell r="C465" t="str">
            <v>635</v>
          </cell>
          <cell r="D465" t="str">
            <v xml:space="preserve">              SOBRAS OU PERDAS ACUMULADAS</v>
          </cell>
          <cell r="E465">
            <v>3189880.38</v>
          </cell>
        </row>
        <row r="466">
          <cell r="B466" t="str">
            <v>9.0.0.00.00-3</v>
          </cell>
          <cell r="C466" t="str">
            <v/>
          </cell>
          <cell r="D466" t="str">
            <v>COMPENSACAO</v>
          </cell>
          <cell r="E466">
            <v>364720045.48000002</v>
          </cell>
        </row>
        <row r="467">
          <cell r="B467" t="str">
            <v>9.0.1.00.00-6</v>
          </cell>
          <cell r="C467" t="str">
            <v/>
          </cell>
          <cell r="D467" t="str">
            <v xml:space="preserve">     COOBRIGACOES E RISCOS EM GARANTIAS PRESTADAS</v>
          </cell>
          <cell r="E467">
            <v>2025552.84</v>
          </cell>
        </row>
        <row r="468">
          <cell r="B468" t="str">
            <v>9.0.1.30.00-7</v>
          </cell>
          <cell r="C468" t="str">
            <v/>
          </cell>
          <cell r="D468" t="str">
            <v xml:space="preserve">        RESPONSABILIDADES POR GARANTIAS PRESTADAS</v>
          </cell>
          <cell r="E468">
            <v>2025552.84</v>
          </cell>
        </row>
        <row r="469">
          <cell r="B469" t="str">
            <v>9.0.1.30.10-0</v>
          </cell>
          <cell r="C469" t="str">
            <v/>
          </cell>
          <cell r="D469" t="str">
            <v xml:space="preserve">           NO PAIS - OUTRAS</v>
          </cell>
          <cell r="E469">
            <v>2025552.84</v>
          </cell>
        </row>
        <row r="470">
          <cell r="B470" t="str">
            <v>9.0.1.30.10.0001-1</v>
          </cell>
          <cell r="C470" t="str">
            <v>91</v>
          </cell>
          <cell r="D470" t="str">
            <v xml:space="preserve">              NO PAÍS - OUTRAS</v>
          </cell>
          <cell r="E470">
            <v>2025552.84</v>
          </cell>
        </row>
        <row r="471">
          <cell r="B471" t="str">
            <v>9.0.4.00.00-5</v>
          </cell>
          <cell r="C471" t="str">
            <v/>
          </cell>
          <cell r="D471" t="str">
            <v xml:space="preserve">     CUSTODIA DE VALORES</v>
          </cell>
          <cell r="E471">
            <v>15287622.15</v>
          </cell>
        </row>
        <row r="472">
          <cell r="B472" t="str">
            <v>9.0.4.30.00-6</v>
          </cell>
          <cell r="C472" t="str">
            <v/>
          </cell>
          <cell r="D472" t="str">
            <v xml:space="preserve">        VALORES CUSTODIADOS</v>
          </cell>
          <cell r="E472">
            <v>15287622.15</v>
          </cell>
        </row>
        <row r="473">
          <cell r="B473" t="str">
            <v>9.0.4.30.00.0003-3</v>
          </cell>
          <cell r="C473" t="str">
            <v>918</v>
          </cell>
          <cell r="D473" t="str">
            <v xml:space="preserve">              CHAVES E SEGREDO</v>
          </cell>
          <cell r="E473">
            <v>1</v>
          </cell>
        </row>
        <row r="474">
          <cell r="B474" t="str">
            <v>9.0.4.30.00.0005-7</v>
          </cell>
          <cell r="C474" t="str">
            <v>920</v>
          </cell>
          <cell r="D474" t="str">
            <v xml:space="preserve">              GUARDA DE CHEQUES</v>
          </cell>
          <cell r="E474">
            <v>15287621.15</v>
          </cell>
        </row>
        <row r="475">
          <cell r="B475" t="str">
            <v>9.0.5.00.00-8</v>
          </cell>
          <cell r="C475" t="str">
            <v/>
          </cell>
          <cell r="D475" t="str">
            <v xml:space="preserve">     COBRANCA</v>
          </cell>
          <cell r="E475">
            <v>22909621.41</v>
          </cell>
        </row>
        <row r="476">
          <cell r="B476" t="str">
            <v>9.0.5.70.00-7</v>
          </cell>
          <cell r="C476" t="str">
            <v/>
          </cell>
          <cell r="D476" t="str">
            <v xml:space="preserve">        COBRANCA POR CONTA DE TERCEIROS</v>
          </cell>
          <cell r="E476">
            <v>22909621.41</v>
          </cell>
        </row>
        <row r="477">
          <cell r="B477" t="str">
            <v>9.0.5.70.10-0</v>
          </cell>
          <cell r="C477" t="str">
            <v/>
          </cell>
          <cell r="D477" t="str">
            <v xml:space="preserve">           DO PAIS</v>
          </cell>
          <cell r="E477">
            <v>22909621.41</v>
          </cell>
        </row>
        <row r="478">
          <cell r="B478" t="str">
            <v>9.0.5.70.10.0001-9</v>
          </cell>
          <cell r="C478" t="str">
            <v>958</v>
          </cell>
          <cell r="D478" t="str">
            <v xml:space="preserve">              COBRANÇA CONTA TERCEIROS-DO PAÍS</v>
          </cell>
          <cell r="E478">
            <v>22909621.41</v>
          </cell>
        </row>
        <row r="479">
          <cell r="B479" t="str">
            <v>9.0.8.00.00-7</v>
          </cell>
          <cell r="C479" t="str">
            <v/>
          </cell>
          <cell r="D479" t="str">
            <v xml:space="preserve">     CONTRATOS</v>
          </cell>
          <cell r="E479">
            <v>17702479</v>
          </cell>
        </row>
        <row r="480">
          <cell r="B480" t="str">
            <v>9.0.8.70.00-6</v>
          </cell>
          <cell r="C480" t="str">
            <v/>
          </cell>
          <cell r="D480" t="str">
            <v xml:space="preserve">        SEGUROS CONTRATADOS</v>
          </cell>
          <cell r="E480">
            <v>17702479</v>
          </cell>
        </row>
        <row r="481">
          <cell r="B481" t="str">
            <v>9.0.8.70.00.0001-7</v>
          </cell>
          <cell r="C481" t="str">
            <v>989</v>
          </cell>
          <cell r="D481" t="str">
            <v xml:space="preserve">              PATRIMONIAL</v>
          </cell>
          <cell r="E481">
            <v>7751000</v>
          </cell>
        </row>
        <row r="482">
          <cell r="B482" t="str">
            <v>9.0.8.70.00.0002-4</v>
          </cell>
          <cell r="C482" t="str">
            <v>990</v>
          </cell>
          <cell r="D482" t="str">
            <v xml:space="preserve">              VEÍCULOS</v>
          </cell>
          <cell r="E482">
            <v>1562400</v>
          </cell>
        </row>
        <row r="483">
          <cell r="B483" t="str">
            <v>9.0.8.70.00.0003-1</v>
          </cell>
          <cell r="C483" t="str">
            <v>991</v>
          </cell>
          <cell r="D483" t="str">
            <v xml:space="preserve">              VALORES</v>
          </cell>
          <cell r="E483">
            <v>1700000</v>
          </cell>
        </row>
        <row r="484">
          <cell r="B484" t="str">
            <v>9.0.8.70.00.0004-8</v>
          </cell>
          <cell r="C484" t="str">
            <v>992</v>
          </cell>
          <cell r="D484" t="str">
            <v xml:space="preserve">              VIDA</v>
          </cell>
          <cell r="E484">
            <v>6689079</v>
          </cell>
        </row>
        <row r="485">
          <cell r="B485" t="str">
            <v>9.0.9.00.00-0</v>
          </cell>
          <cell r="C485" t="str">
            <v/>
          </cell>
          <cell r="D485" t="str">
            <v xml:space="preserve">     CONTROLE</v>
          </cell>
          <cell r="E485">
            <v>233717337.43000001</v>
          </cell>
        </row>
        <row r="486">
          <cell r="B486" t="str">
            <v>9.0.9.10.00-7</v>
          </cell>
          <cell r="C486" t="str">
            <v/>
          </cell>
          <cell r="D486" t="str">
            <v xml:space="preserve">        RESPONSAB P/AVAIS FIANCAS E OUTR GARANT RECEBIDAS</v>
          </cell>
          <cell r="E486">
            <v>179969418.25</v>
          </cell>
        </row>
        <row r="487">
          <cell r="B487" t="str">
            <v>9.0.9.10.00.0001-8</v>
          </cell>
          <cell r="C487" t="str">
            <v>994</v>
          </cell>
          <cell r="D487" t="str">
            <v xml:space="preserve">              RESP.P/ AVAIS, FIANÇAS E OUTRAS GARANTIAS RECEB.</v>
          </cell>
          <cell r="E487">
            <v>179969418.25</v>
          </cell>
        </row>
        <row r="488">
          <cell r="B488" t="str">
            <v>9.0.9.16.00-1</v>
          </cell>
          <cell r="C488" t="str">
            <v/>
          </cell>
          <cell r="D488" t="str">
            <v xml:space="preserve">        OPERAÇÕES COM PARTES RELACIONADAS - CONTROLE</v>
          </cell>
          <cell r="E488">
            <v>2204890.46</v>
          </cell>
        </row>
        <row r="489">
          <cell r="B489" t="str">
            <v>9.0.9.16.00.0001-0</v>
          </cell>
          <cell r="C489" t="str">
            <v>9171</v>
          </cell>
          <cell r="D489" t="str">
            <v xml:space="preserve">              OPERAÇÕES COM PARTES RELACIONADAS - CONTROLE</v>
          </cell>
          <cell r="E489">
            <v>2204890.46</v>
          </cell>
        </row>
        <row r="490">
          <cell r="B490" t="str">
            <v>9.0.9.60.00-2</v>
          </cell>
          <cell r="C490" t="str">
            <v/>
          </cell>
          <cell r="D490" t="str">
            <v xml:space="preserve">        BAIXA DE CREDITOS DE LIQUIDACAO DUVIDOSA</v>
          </cell>
          <cell r="E490">
            <v>372357.03</v>
          </cell>
        </row>
        <row r="491">
          <cell r="B491" t="str">
            <v>9.0.9.60.10-5</v>
          </cell>
          <cell r="C491" t="str">
            <v/>
          </cell>
          <cell r="D491" t="str">
            <v xml:space="preserve">           CREDITOS BAIXADOS NOS ULTIMOS 12 MESES</v>
          </cell>
          <cell r="E491">
            <v>110984.39</v>
          </cell>
        </row>
        <row r="492">
          <cell r="B492" t="str">
            <v>9.0.9.60.10.0001-2</v>
          </cell>
          <cell r="C492" t="str">
            <v>9104</v>
          </cell>
          <cell r="D492" t="str">
            <v xml:space="preserve">              CRÉDITOS BAIXADOS NOS ÚLTIMOS 12 MESES</v>
          </cell>
          <cell r="E492">
            <v>110984.39</v>
          </cell>
        </row>
        <row r="493">
          <cell r="B493" t="str">
            <v>9.0.9.60.15-0</v>
          </cell>
          <cell r="C493" t="str">
            <v/>
          </cell>
          <cell r="D493" t="str">
            <v xml:space="preserve">           CREDITOS BAIXADOS ENTRE 13 E 48 MESES</v>
          </cell>
          <cell r="E493">
            <v>42975.44</v>
          </cell>
        </row>
        <row r="494">
          <cell r="B494" t="str">
            <v>9.0.9.60.15.0001-7</v>
          </cell>
          <cell r="C494" t="str">
            <v>9105</v>
          </cell>
          <cell r="D494" t="str">
            <v xml:space="preserve">              CRÉDITOS BAIXADOS ENTRE 13 E 48 MESES</v>
          </cell>
          <cell r="E494">
            <v>42975.44</v>
          </cell>
        </row>
        <row r="495">
          <cell r="B495" t="str">
            <v>9.0.9.60.20-8</v>
          </cell>
          <cell r="C495" t="str">
            <v/>
          </cell>
          <cell r="D495" t="str">
            <v xml:space="preserve">           CRED.BAIX. HA MAIS DE 48 M. OU VENC.HA MAIS DE 5 A</v>
          </cell>
          <cell r="E495">
            <v>218397.2</v>
          </cell>
        </row>
        <row r="496">
          <cell r="B496" t="str">
            <v>9.0.9.60.20.0001-1</v>
          </cell>
          <cell r="C496" t="str">
            <v>9106</v>
          </cell>
          <cell r="D496" t="str">
            <v xml:space="preserve">              CRÉDITOS BAIXADOS HÁ MAIS DE 49 MESES</v>
          </cell>
          <cell r="E496">
            <v>218397.2</v>
          </cell>
        </row>
        <row r="497">
          <cell r="B497" t="str">
            <v>9.0.9.73.00-6</v>
          </cell>
          <cell r="C497" t="str">
            <v/>
          </cell>
          <cell r="D497" t="str">
            <v xml:space="preserve">        AJUSTES - PATRIMÔNIO DE REFERÊNCIA</v>
          </cell>
          <cell r="E497">
            <v>2104438.89</v>
          </cell>
        </row>
        <row r="498">
          <cell r="B498" t="str">
            <v>9.0.9.73.00.0001-7</v>
          </cell>
          <cell r="C498" t="str">
            <v>9108</v>
          </cell>
          <cell r="D498" t="str">
            <v xml:space="preserve">              AJUSTES - PATRIMÔNIO DE REFERÊNCIA</v>
          </cell>
          <cell r="E498">
            <v>2104438.89</v>
          </cell>
        </row>
        <row r="499">
          <cell r="B499" t="str">
            <v>9.0.9.86.00-0</v>
          </cell>
          <cell r="C499" t="str">
            <v/>
          </cell>
          <cell r="D499" t="str">
            <v xml:space="preserve">        CREDITOS CONTRATADOS A LIBERAR</v>
          </cell>
          <cell r="E499">
            <v>14862253.810000001</v>
          </cell>
        </row>
        <row r="500">
          <cell r="B500" t="str">
            <v>9.0.9.86.00.0001-1</v>
          </cell>
          <cell r="C500" t="str">
            <v>9127</v>
          </cell>
          <cell r="D500" t="str">
            <v xml:space="preserve">              CRÉDITOS CONTRATADOS A LIBERAR</v>
          </cell>
          <cell r="E500">
            <v>14862253.810000001</v>
          </cell>
        </row>
        <row r="501">
          <cell r="B501" t="str">
            <v>9.0.9.96.00-7</v>
          </cell>
          <cell r="C501" t="str">
            <v/>
          </cell>
          <cell r="D501" t="str">
            <v xml:space="preserve">        CAP. REALIZADO E PAT. LIQ. MIN. DE PARTICIPADAS</v>
          </cell>
          <cell r="E501">
            <v>6394.6</v>
          </cell>
        </row>
        <row r="502">
          <cell r="B502" t="str">
            <v>9.0.9.96.00.0001-4</v>
          </cell>
          <cell r="C502" t="str">
            <v>9136</v>
          </cell>
          <cell r="D502" t="str">
            <v xml:space="preserve">              CAPITAL REALIZADO E PL MÍNIMOS DE PARTICIPADAS</v>
          </cell>
          <cell r="E502">
            <v>6394.6</v>
          </cell>
        </row>
        <row r="503">
          <cell r="B503" t="str">
            <v>9.0.9.99.00-4</v>
          </cell>
          <cell r="C503" t="str">
            <v/>
          </cell>
          <cell r="D503" t="str">
            <v xml:space="preserve">        OUTRAS CONTAS DE COMPENSACAO PASSIVAS</v>
          </cell>
          <cell r="E503">
            <v>34197584.390000001</v>
          </cell>
        </row>
        <row r="504">
          <cell r="B504" t="str">
            <v>9.0.9.99.00.0012-5</v>
          </cell>
          <cell r="C504" t="str">
            <v>9149</v>
          </cell>
          <cell r="D504" t="str">
            <v xml:space="preserve">              CONTRATO CHEQUE ESPECIAL</v>
          </cell>
          <cell r="E504">
            <v>4426900</v>
          </cell>
        </row>
        <row r="505">
          <cell r="B505" t="str">
            <v>9.0.9.99.00.0013-2</v>
          </cell>
          <cell r="C505" t="str">
            <v>9150</v>
          </cell>
          <cell r="D505" t="str">
            <v xml:space="preserve">              CONTRATO EMPRÉSTIMO ROTATIVO</v>
          </cell>
          <cell r="E505">
            <v>14138700</v>
          </cell>
        </row>
        <row r="506">
          <cell r="B506" t="str">
            <v>9.0.9.99.00.0014-9</v>
          </cell>
          <cell r="C506" t="str">
            <v>9151</v>
          </cell>
          <cell r="D506" t="str">
            <v xml:space="preserve">              CONTRATO CONTA GARANTIDA</v>
          </cell>
          <cell r="E506">
            <v>2993500</v>
          </cell>
        </row>
        <row r="507">
          <cell r="B507" t="str">
            <v>9.0.9.99.00.9998-5</v>
          </cell>
          <cell r="C507" t="str">
            <v>9156</v>
          </cell>
          <cell r="D507" t="str">
            <v xml:space="preserve">              OUTRAS</v>
          </cell>
          <cell r="E507">
            <v>12638484.390000001</v>
          </cell>
        </row>
        <row r="508">
          <cell r="B508" t="str">
            <v>9.1.0.00.00-2</v>
          </cell>
          <cell r="C508" t="str">
            <v/>
          </cell>
          <cell r="D508" t="str">
            <v xml:space="preserve">  CLASSIFICACAO DA CARTEIRA DE CREDITOS</v>
          </cell>
          <cell r="E508">
            <v>73077432.650000006</v>
          </cell>
        </row>
        <row r="509">
          <cell r="B509" t="str">
            <v>9.1.1.00.00-5</v>
          </cell>
          <cell r="C509" t="str">
            <v/>
          </cell>
          <cell r="D509" t="str">
            <v xml:space="preserve">     OPERACOES DE CREDITOS E ARRENDAMENTO MERCANTIL</v>
          </cell>
          <cell r="E509">
            <v>73077432.650000006</v>
          </cell>
        </row>
        <row r="510">
          <cell r="B510" t="str">
            <v>9.1.1.10.00-2</v>
          </cell>
          <cell r="C510" t="str">
            <v/>
          </cell>
          <cell r="D510" t="str">
            <v xml:space="preserve">        CARTEIRA DE CREDITOS CLASSIFICADOS</v>
          </cell>
          <cell r="E510">
            <v>73077432.650000006</v>
          </cell>
        </row>
        <row r="511">
          <cell r="B511" t="str">
            <v>9.1.1.10.00.0001-3</v>
          </cell>
          <cell r="C511" t="str">
            <v>9158</v>
          </cell>
          <cell r="D511" t="str">
            <v xml:space="preserve">              CARTEIRA DE CRÉDITOS CLASSIFICADOS</v>
          </cell>
          <cell r="E511">
            <v>73077432.650000006</v>
          </cell>
        </row>
        <row r="512">
          <cell r="B512" t="str">
            <v>9.9.9.99.99-5</v>
          </cell>
          <cell r="C512" t="str">
            <v/>
          </cell>
          <cell r="D512" t="str">
            <v>TOTAL GERAL DO PASSIVO</v>
          </cell>
          <cell r="E512">
            <v>602810936.13999999</v>
          </cell>
        </row>
      </sheetData>
      <sheetData sheetId="26">
        <row r="1">
          <cell r="C1" t="str">
            <v>Sisbr 2.0 - Plataforma Contábill</v>
          </cell>
        </row>
        <row r="3">
          <cell r="C3" t="str">
            <v>Relatório Balancete Analítico Saldo Atual</v>
          </cell>
        </row>
        <row r="8">
          <cell r="C8" t="str">
            <v>2003 - SICOOB CENTRAL CECREMGE</v>
          </cell>
          <cell r="E8" t="str">
            <v>Período:</v>
          </cell>
        </row>
        <row r="9">
          <cell r="C9" t="str">
            <v>3150 - SICOOB CREDIRURAL</v>
          </cell>
          <cell r="E9" t="str">
            <v>Tipo de Saldo:</v>
          </cell>
        </row>
        <row r="10">
          <cell r="C10" t="str">
            <v>TODOS...</v>
          </cell>
          <cell r="E10" t="str">
            <v>Apres. do Saldo:</v>
          </cell>
        </row>
        <row r="11">
          <cell r="C11" t="str">
            <v>Ativo, Compensação, Passivo, Patrimônio Líquido, Resultado</v>
          </cell>
        </row>
        <row r="14">
          <cell r="B14" t="str">
            <v>Conta</v>
          </cell>
          <cell r="C14" t="str">
            <v>Cód.Reduzido</v>
          </cell>
          <cell r="D14" t="str">
            <v>Descrição da Conta</v>
          </cell>
          <cell r="E14" t="str">
            <v>Saldo Atual</v>
          </cell>
        </row>
        <row r="15">
          <cell r="B15" t="str">
            <v>1.0.0.00.00-7</v>
          </cell>
          <cell r="C15" t="str">
            <v/>
          </cell>
          <cell r="D15" t="str">
            <v>CIRCULANTE E REALIZAVEL A LONGO PRAZO</v>
          </cell>
          <cell r="E15">
            <v>209675662.09</v>
          </cell>
        </row>
        <row r="16">
          <cell r="B16" t="str">
            <v>1.1.0.00.00-6</v>
          </cell>
          <cell r="C16" t="str">
            <v/>
          </cell>
          <cell r="D16" t="str">
            <v xml:space="preserve">  DISPONIBILIDADES</v>
          </cell>
          <cell r="E16">
            <v>1016351.86</v>
          </cell>
        </row>
        <row r="17">
          <cell r="B17" t="str">
            <v>1.1.1.00.00-9</v>
          </cell>
          <cell r="C17" t="str">
            <v/>
          </cell>
          <cell r="D17" t="str">
            <v xml:space="preserve">     CAIXA</v>
          </cell>
          <cell r="E17">
            <v>1016351.86</v>
          </cell>
        </row>
        <row r="18">
          <cell r="B18" t="str">
            <v>1.1.1.10.00-6</v>
          </cell>
          <cell r="C18" t="str">
            <v/>
          </cell>
          <cell r="D18" t="str">
            <v xml:space="preserve">        CAIXA</v>
          </cell>
          <cell r="E18">
            <v>1016351.86</v>
          </cell>
        </row>
        <row r="19">
          <cell r="B19" t="str">
            <v>1.1.1.10.00.0001-9</v>
          </cell>
          <cell r="C19" t="str">
            <v>11</v>
          </cell>
          <cell r="D19" t="str">
            <v xml:space="preserve">              CAIXA</v>
          </cell>
          <cell r="E19">
            <v>767226.86</v>
          </cell>
        </row>
        <row r="20">
          <cell r="B20" t="str">
            <v>1.1.1.10.00.0002-6</v>
          </cell>
          <cell r="C20" t="str">
            <v>12</v>
          </cell>
          <cell r="D20" t="str">
            <v xml:space="preserve">              NUMERÁRIO EM TRÂNSITO</v>
          </cell>
          <cell r="E20">
            <v>249125</v>
          </cell>
        </row>
        <row r="21">
          <cell r="B21" t="str">
            <v>1.4.0.00.00-3</v>
          </cell>
          <cell r="C21" t="str">
            <v/>
          </cell>
          <cell r="D21" t="str">
            <v xml:space="preserve">  RELACOES INTERFINANCEIRAS</v>
          </cell>
          <cell r="E21">
            <v>159472299.44</v>
          </cell>
        </row>
        <row r="22">
          <cell r="B22" t="str">
            <v>1.4.5.00.00-8</v>
          </cell>
          <cell r="C22" t="str">
            <v/>
          </cell>
          <cell r="D22" t="str">
            <v xml:space="preserve">     REC. TRANSF P/ BCOS COOP, CONF OU COOP CENTRAIS</v>
          </cell>
          <cell r="E22">
            <v>159472299.44</v>
          </cell>
        </row>
        <row r="23">
          <cell r="B23" t="str">
            <v>1.4.5.10.00-5</v>
          </cell>
          <cell r="C23" t="str">
            <v/>
          </cell>
          <cell r="D23" t="str">
            <v xml:space="preserve">        RECURSOS TRANSFERIDOS - CENTRALIZAÇÃO FINANCEIRA </v>
          </cell>
          <cell r="E23">
            <v>159472299.44</v>
          </cell>
        </row>
        <row r="24">
          <cell r="B24" t="str">
            <v>1.4.5.10.00.0001-6</v>
          </cell>
          <cell r="C24" t="str">
            <v>1620</v>
          </cell>
          <cell r="D24" t="str">
            <v xml:space="preserve">              CENTRALIZAÇÃO FINANCEIRA - COOPERATIVAS</v>
          </cell>
          <cell r="E24">
            <v>159472299.44</v>
          </cell>
        </row>
        <row r="25">
          <cell r="B25" t="str">
            <v>1.6.0.00.00-1</v>
          </cell>
          <cell r="C25" t="str">
            <v/>
          </cell>
          <cell r="D25" t="str">
            <v xml:space="preserve">  OPERACOES DE CREDITO</v>
          </cell>
          <cell r="E25">
            <v>46149842.719999999</v>
          </cell>
        </row>
        <row r="26">
          <cell r="B26" t="str">
            <v>1.6.1.00.00-4</v>
          </cell>
          <cell r="C26" t="str">
            <v/>
          </cell>
          <cell r="D26" t="str">
            <v xml:space="preserve">     EMPRÉSTIMOS E DIREITOS CREDITÓRIOS DESCONTADOS</v>
          </cell>
          <cell r="E26">
            <v>26341974.84</v>
          </cell>
        </row>
        <row r="27">
          <cell r="B27" t="str">
            <v>1.6.1.10.00-1</v>
          </cell>
          <cell r="C27" t="str">
            <v/>
          </cell>
          <cell r="D27" t="str">
            <v xml:space="preserve">        ADIANTAMENTOS A DEPOSITANTES</v>
          </cell>
          <cell r="E27">
            <v>304064.09999999998</v>
          </cell>
        </row>
        <row r="28">
          <cell r="B28" t="str">
            <v>1.6.1.10.00.0001-4</v>
          </cell>
          <cell r="C28" t="str">
            <v>1626</v>
          </cell>
          <cell r="D28" t="str">
            <v xml:space="preserve">              ADIANTAMENTOS A DEPOSITANTES</v>
          </cell>
          <cell r="E28">
            <v>306357.39</v>
          </cell>
        </row>
        <row r="29">
          <cell r="B29" t="str">
            <v>1.6.1.10.00.0002-1</v>
          </cell>
          <cell r="C29" t="str">
            <v>1627</v>
          </cell>
          <cell r="D29" t="str">
            <v xml:space="preserve">              (-) RENDAS APROPRIAR ADIANTAMENTOS A DEPOSITANTES</v>
          </cell>
          <cell r="E29">
            <v>-2293.29</v>
          </cell>
        </row>
        <row r="30">
          <cell r="B30" t="str">
            <v>1.6.1.20.00-8</v>
          </cell>
          <cell r="C30" t="str">
            <v/>
          </cell>
          <cell r="D30" t="str">
            <v xml:space="preserve">        EMPRESTIMOS</v>
          </cell>
          <cell r="E30">
            <v>20737886.879999999</v>
          </cell>
        </row>
        <row r="31">
          <cell r="B31" t="str">
            <v>1.6.1.20.99-8</v>
          </cell>
          <cell r="C31" t="str">
            <v/>
          </cell>
          <cell r="D31" t="str">
            <v xml:space="preserve">           OUTROS</v>
          </cell>
          <cell r="E31">
            <v>20737886.879999999</v>
          </cell>
        </row>
        <row r="32">
          <cell r="B32" t="str">
            <v>1.6.1.20.99.0001-5</v>
          </cell>
          <cell r="C32" t="str">
            <v>12015</v>
          </cell>
          <cell r="D32" t="str">
            <v xml:space="preserve">              OUTROS</v>
          </cell>
          <cell r="E32">
            <v>223453.13</v>
          </cell>
        </row>
        <row r="33">
          <cell r="B33" t="str">
            <v>1.6.1.20.99.0002-2</v>
          </cell>
          <cell r="C33" t="str">
            <v>12016</v>
          </cell>
          <cell r="D33" t="str">
            <v xml:space="preserve">              (-) RENDAS A APROPRIAR - OUTROS</v>
          </cell>
          <cell r="E33">
            <v>-38729</v>
          </cell>
        </row>
        <row r="34">
          <cell r="B34" t="str">
            <v>1.6.1.20.99.0005-3</v>
          </cell>
          <cell r="C34" t="str">
            <v>12019</v>
          </cell>
          <cell r="D34" t="str">
            <v xml:space="preserve">              CRÉDITO PESSOAL</v>
          </cell>
          <cell r="E34">
            <v>11564170.140000001</v>
          </cell>
        </row>
        <row r="35">
          <cell r="B35" t="str">
            <v>1.6.1.20.99.0006-0</v>
          </cell>
          <cell r="C35" t="str">
            <v>12020</v>
          </cell>
          <cell r="D35" t="str">
            <v xml:space="preserve">              (-) RENDAS A APROPRIAR - CRÉDITO PESSOAL</v>
          </cell>
          <cell r="E35">
            <v>-268493.27</v>
          </cell>
        </row>
        <row r="36">
          <cell r="B36" t="str">
            <v>1.6.1.20.99.0007-7</v>
          </cell>
          <cell r="C36" t="str">
            <v>12021</v>
          </cell>
          <cell r="D36" t="str">
            <v xml:space="preserve">              (-) JUROS MORA APROP - CRÉDITO PESSOAL</v>
          </cell>
          <cell r="E36">
            <v>-2926.52</v>
          </cell>
        </row>
        <row r="37">
          <cell r="B37" t="str">
            <v>1.6.1.20.99.0008-4</v>
          </cell>
          <cell r="C37" t="str">
            <v>12022</v>
          </cell>
          <cell r="D37" t="str">
            <v xml:space="preserve">              (-) RDAS EFET - VENC + 60 D - CRÉDITO PESSOAL</v>
          </cell>
          <cell r="E37">
            <v>-455.8</v>
          </cell>
        </row>
        <row r="38">
          <cell r="B38" t="str">
            <v>1.6.1.20.99.0037-6</v>
          </cell>
          <cell r="C38" t="str">
            <v>12124</v>
          </cell>
          <cell r="D38" t="str">
            <v xml:space="preserve">              CHEQUE ESPECIAL</v>
          </cell>
          <cell r="E38">
            <v>549634.74</v>
          </cell>
        </row>
        <row r="39">
          <cell r="B39" t="str">
            <v>1.6.1.20.99.0039-0</v>
          </cell>
          <cell r="C39" t="str">
            <v>12126</v>
          </cell>
          <cell r="D39" t="str">
            <v xml:space="preserve">              CAPITAL DE GIRO</v>
          </cell>
          <cell r="E39">
            <v>8643218.6799999997</v>
          </cell>
        </row>
        <row r="40">
          <cell r="B40" t="str">
            <v>1.6.1.20.99.0040-0</v>
          </cell>
          <cell r="C40" t="str">
            <v>12127</v>
          </cell>
          <cell r="D40" t="str">
            <v xml:space="preserve">              (-) RENDAS A APROPRIAR - CAPITAL DE GIRO</v>
          </cell>
          <cell r="E40">
            <v>-167295.79</v>
          </cell>
        </row>
        <row r="41">
          <cell r="B41" t="str">
            <v>1.6.1.20.99.0041-7</v>
          </cell>
          <cell r="C41" t="str">
            <v>12128</v>
          </cell>
          <cell r="D41" t="str">
            <v xml:space="preserve">              (-) JUROS MORA APROP - CAPITAL DE GIRO</v>
          </cell>
          <cell r="E41">
            <v>-8635.33</v>
          </cell>
        </row>
        <row r="42">
          <cell r="B42" t="str">
            <v>1.6.1.20.99.0042-4</v>
          </cell>
          <cell r="C42" t="str">
            <v>12129</v>
          </cell>
          <cell r="D42" t="str">
            <v xml:space="preserve">              (-) RDAS EFET - VENC + 60 D - CAPITAL DE GIRO</v>
          </cell>
          <cell r="E42">
            <v>-12924.35</v>
          </cell>
        </row>
        <row r="43">
          <cell r="B43" t="str">
            <v>1.6.1.20.99.0044-8</v>
          </cell>
          <cell r="C43" t="str">
            <v>12131</v>
          </cell>
          <cell r="D43" t="str">
            <v xml:space="preserve">              CONTA GARANTIDA</v>
          </cell>
          <cell r="E43">
            <v>208841.02</v>
          </cell>
        </row>
        <row r="44">
          <cell r="B44" t="str">
            <v>1.6.1.20.99.0046-2</v>
          </cell>
          <cell r="C44" t="str">
            <v>12133</v>
          </cell>
          <cell r="D44" t="str">
            <v xml:space="preserve">              EMPRÉSTIMOS  COM GARANTIAS BENS IMÓVEIS</v>
          </cell>
          <cell r="E44">
            <v>48029.23</v>
          </cell>
        </row>
        <row r="45">
          <cell r="B45" t="str">
            <v>1.6.1.30.00-5</v>
          </cell>
          <cell r="C45" t="str">
            <v/>
          </cell>
          <cell r="D45" t="str">
            <v xml:space="preserve">        DIREITOS CREDITÓRIOS DESCONTADOS</v>
          </cell>
          <cell r="E45">
            <v>5300023.8600000003</v>
          </cell>
        </row>
        <row r="46">
          <cell r="B46" t="str">
            <v>1.6.1.30.10-8</v>
          </cell>
          <cell r="C46" t="str">
            <v/>
          </cell>
          <cell r="D46" t="str">
            <v xml:space="preserve">           TÍTULOS DE CRÉDITO</v>
          </cell>
          <cell r="E46">
            <v>5300023.8600000003</v>
          </cell>
        </row>
        <row r="47">
          <cell r="B47" t="str">
            <v>1.6.1.30.10.0001-9</v>
          </cell>
          <cell r="C47" t="str">
            <v>11407</v>
          </cell>
          <cell r="D47" t="str">
            <v xml:space="preserve">              TÍTULOS DESCONTADOS</v>
          </cell>
          <cell r="E47">
            <v>2494624.67</v>
          </cell>
        </row>
        <row r="48">
          <cell r="B48" t="str">
            <v>1.6.1.30.10.0002-6</v>
          </cell>
          <cell r="C48" t="str">
            <v>11408</v>
          </cell>
          <cell r="D48" t="str">
            <v xml:space="preserve">              (-) RENDAS A APROPRIAR - TÍTULOS DESCONTADOS RPL</v>
          </cell>
          <cell r="E48">
            <v>-33423.870000000003</v>
          </cell>
        </row>
        <row r="49">
          <cell r="B49" t="str">
            <v>1.6.1.30.10.0009-5</v>
          </cell>
          <cell r="C49" t="str">
            <v>11415</v>
          </cell>
          <cell r="D49" t="str">
            <v xml:space="preserve">              CHEQUES DESCONTADOS</v>
          </cell>
          <cell r="E49">
            <v>2883773.64</v>
          </cell>
        </row>
        <row r="50">
          <cell r="B50" t="str">
            <v>1.6.1.30.10.0010-5</v>
          </cell>
          <cell r="C50" t="str">
            <v>11416</v>
          </cell>
          <cell r="D50" t="str">
            <v xml:space="preserve">              (-) RENDAS A APROPRIAR - CHEQUES DESCONTADOS</v>
          </cell>
          <cell r="E50">
            <v>-40242.79</v>
          </cell>
        </row>
        <row r="51">
          <cell r="B51" t="str">
            <v>1.6.1.30.10.0011-2</v>
          </cell>
          <cell r="C51" t="str">
            <v>11417</v>
          </cell>
          <cell r="D51" t="str">
            <v xml:space="preserve">              (-) JUROS DE MORA A APROPRIAR</v>
          </cell>
          <cell r="E51">
            <v>-4707.79</v>
          </cell>
        </row>
        <row r="52">
          <cell r="B52" t="str">
            <v>1.6.2.00.00-7</v>
          </cell>
          <cell r="C52" t="str">
            <v/>
          </cell>
          <cell r="D52" t="str">
            <v xml:space="preserve">     FINANCIAMENTOS</v>
          </cell>
          <cell r="E52">
            <v>3981229.77</v>
          </cell>
        </row>
        <row r="53">
          <cell r="B53" t="str">
            <v>1.6.2.10.00-4</v>
          </cell>
          <cell r="C53" t="str">
            <v/>
          </cell>
          <cell r="D53" t="str">
            <v xml:space="preserve">        FINANCIAMENTOS</v>
          </cell>
          <cell r="E53">
            <v>3981229.77</v>
          </cell>
        </row>
        <row r="54">
          <cell r="B54" t="str">
            <v>1.6.2.10.00.0008-2</v>
          </cell>
          <cell r="C54" t="str">
            <v>1681</v>
          </cell>
          <cell r="D54" t="str">
            <v xml:space="preserve">              FINANCIAMENTOS</v>
          </cell>
          <cell r="E54">
            <v>3981229.77</v>
          </cell>
        </row>
        <row r="55">
          <cell r="B55" t="str">
            <v>1.6.3.00.00-0</v>
          </cell>
          <cell r="C55" t="str">
            <v/>
          </cell>
          <cell r="D55" t="str">
            <v xml:space="preserve">     FINANCIAMENTOS RURAIS E AGROINDUSTRIAIS</v>
          </cell>
          <cell r="E55">
            <v>17138579.239999998</v>
          </cell>
        </row>
        <row r="56">
          <cell r="B56" t="str">
            <v>1.6.3.05.00-5</v>
          </cell>
          <cell r="C56" t="str">
            <v/>
          </cell>
          <cell r="D56" t="str">
            <v xml:space="preserve">        FINANCIAMENTOS RURAIS - APLICAÇÕES COM RECURSOS LIVRES</v>
          </cell>
          <cell r="E56">
            <v>17138579.239999998</v>
          </cell>
        </row>
        <row r="57">
          <cell r="B57" t="str">
            <v>1.6.3.05.05-0</v>
          </cell>
          <cell r="C57" t="str">
            <v/>
          </cell>
          <cell r="D57" t="str">
            <v xml:space="preserve">           CUSTEIO - AGRICULTURA</v>
          </cell>
          <cell r="E57">
            <v>77176.570000000007</v>
          </cell>
        </row>
        <row r="58">
          <cell r="B58" t="str">
            <v>1.6.3.05.05.0001-9</v>
          </cell>
          <cell r="C58" t="str">
            <v>11703</v>
          </cell>
          <cell r="D58" t="str">
            <v xml:space="preserve">              CUSTEIO - AGRICULTURA - APLIC. REC. LIVRES</v>
          </cell>
          <cell r="E58">
            <v>77176.570000000007</v>
          </cell>
        </row>
        <row r="59">
          <cell r="B59" t="str">
            <v>1.6.3.05.10-8</v>
          </cell>
          <cell r="C59" t="str">
            <v/>
          </cell>
          <cell r="D59" t="str">
            <v xml:space="preserve">           CUSTEIO - PECUÁRIA</v>
          </cell>
          <cell r="E59">
            <v>15320358.890000001</v>
          </cell>
        </row>
        <row r="60">
          <cell r="B60" t="str">
            <v>1.6.3.05.10.0001-3</v>
          </cell>
          <cell r="C60" t="str">
            <v>11707</v>
          </cell>
          <cell r="D60" t="str">
            <v xml:space="preserve">              CUSTEIO - PECUÁRIA - APLIC. REC. LIVRES</v>
          </cell>
          <cell r="E60">
            <v>15436439.550000001</v>
          </cell>
        </row>
        <row r="61">
          <cell r="B61" t="str">
            <v>1.6.3.05.10.0002-0</v>
          </cell>
          <cell r="C61" t="str">
            <v>11708</v>
          </cell>
          <cell r="D61" t="str">
            <v xml:space="preserve">              (-) RDAS APROP - CP - APLIC. REC. LIVRES</v>
          </cell>
          <cell r="E61">
            <v>-116080.66</v>
          </cell>
        </row>
        <row r="62">
          <cell r="B62" t="str">
            <v>1.6.3.05.15-3</v>
          </cell>
          <cell r="C62" t="str">
            <v/>
          </cell>
          <cell r="D62" t="str">
            <v xml:space="preserve">           INVESTIMENTO - AGRICULTURA</v>
          </cell>
          <cell r="E62">
            <v>223550.53</v>
          </cell>
        </row>
        <row r="63">
          <cell r="B63" t="str">
            <v>1.6.3.05.15.0001-8</v>
          </cell>
          <cell r="C63" t="str">
            <v>11711</v>
          </cell>
          <cell r="D63" t="str">
            <v xml:space="preserve">              INVESTIMENTO - AGRICULTURA - APLIC. REC. LIVRES</v>
          </cell>
          <cell r="E63">
            <v>223550.53</v>
          </cell>
        </row>
        <row r="64">
          <cell r="B64" t="str">
            <v>1.6.3.05.20-1</v>
          </cell>
          <cell r="C64" t="str">
            <v/>
          </cell>
          <cell r="D64" t="str">
            <v xml:space="preserve">           INVESTIMENTO -  PECUÁRIA</v>
          </cell>
          <cell r="E64">
            <v>1517493.25</v>
          </cell>
        </row>
        <row r="65">
          <cell r="B65" t="str">
            <v>1.6.3.05.20.0001-2</v>
          </cell>
          <cell r="C65" t="str">
            <v>11715</v>
          </cell>
          <cell r="D65" t="str">
            <v xml:space="preserve">              INVESTIMENTO - PECUÁRIA - APLIC. REC. LIVRES</v>
          </cell>
          <cell r="E65">
            <v>1517493.25</v>
          </cell>
        </row>
        <row r="66">
          <cell r="B66" t="str">
            <v>1.6.9.00.00-8</v>
          </cell>
          <cell r="C66" t="str">
            <v/>
          </cell>
          <cell r="D66" t="str">
            <v xml:space="preserve">     (-) PROVISOES PARA OPERACOES DE CREDITO</v>
          </cell>
          <cell r="E66">
            <v>-1311941.1299999999</v>
          </cell>
        </row>
        <row r="67">
          <cell r="B67" t="str">
            <v>1.6.9.20.00-2</v>
          </cell>
          <cell r="C67" t="str">
            <v/>
          </cell>
          <cell r="D67" t="str">
            <v xml:space="preserve">        (-) PROVISÃO PARA EMPRÉSTIMOS E DIREITOS CREDITÓRIOS DESCONTADOS</v>
          </cell>
          <cell r="E67">
            <v>-1049228.44</v>
          </cell>
        </row>
        <row r="68">
          <cell r="B68" t="str">
            <v>1.6.9.20.00.0001-9</v>
          </cell>
          <cell r="C68" t="str">
            <v>1945</v>
          </cell>
          <cell r="D68" t="str">
            <v xml:space="preserve">              (-) ADIANTAMENTOS A DEPOSITANTES</v>
          </cell>
          <cell r="E68">
            <v>-37611.15</v>
          </cell>
        </row>
        <row r="69">
          <cell r="B69" t="str">
            <v>1.6.9.20.00.0002-6</v>
          </cell>
          <cell r="C69" t="str">
            <v>1946</v>
          </cell>
          <cell r="D69" t="str">
            <v xml:space="preserve">              (-) EMPRÉSTIMOS</v>
          </cell>
          <cell r="E69">
            <v>-926333.13</v>
          </cell>
        </row>
        <row r="70">
          <cell r="B70" t="str">
            <v>1.6.9.20.00.0003-3</v>
          </cell>
          <cell r="C70" t="str">
            <v>1947</v>
          </cell>
          <cell r="D70" t="str">
            <v xml:space="preserve">              (-) CHEQUE ESPECIAL</v>
          </cell>
          <cell r="E70">
            <v>-25109.47</v>
          </cell>
        </row>
        <row r="71">
          <cell r="B71" t="str">
            <v>1.6.9.20.00.0005-7</v>
          </cell>
          <cell r="C71" t="str">
            <v>1949</v>
          </cell>
          <cell r="D71" t="str">
            <v xml:space="preserve">              (-) TÍTULOS DESCONTADOS</v>
          </cell>
          <cell r="E71">
            <v>-54460.84</v>
          </cell>
        </row>
        <row r="72">
          <cell r="B72" t="str">
            <v>1.6.9.20.00.0007-1</v>
          </cell>
          <cell r="C72" t="str">
            <v>1951</v>
          </cell>
          <cell r="D72" t="str">
            <v xml:space="preserve">              (-) CONTA GARANTIDA</v>
          </cell>
          <cell r="E72">
            <v>-5713.85</v>
          </cell>
        </row>
        <row r="73">
          <cell r="B73" t="str">
            <v>1.6.9.30.00-9</v>
          </cell>
          <cell r="C73" t="str">
            <v/>
          </cell>
          <cell r="D73" t="str">
            <v xml:space="preserve">        (-) PROVISAO PARA FINANCIAMENTOS</v>
          </cell>
          <cell r="E73">
            <v>-66227.33</v>
          </cell>
        </row>
        <row r="74">
          <cell r="B74" t="str">
            <v>1.6.9.30.00.0003-6</v>
          </cell>
          <cell r="C74" t="str">
            <v>1977</v>
          </cell>
          <cell r="D74" t="str">
            <v xml:space="preserve">              (-) FINANCIAMENTOS</v>
          </cell>
          <cell r="E74">
            <v>-66227.33</v>
          </cell>
        </row>
        <row r="75">
          <cell r="B75" t="str">
            <v>1.6.9.40.00-6</v>
          </cell>
          <cell r="C75" t="str">
            <v/>
          </cell>
          <cell r="D75" t="str">
            <v xml:space="preserve">        (-) PROVISAO PARA FINANC. RURAIS E AGROINDUSTRIAIS</v>
          </cell>
          <cell r="E75">
            <v>-196485.36</v>
          </cell>
        </row>
        <row r="76">
          <cell r="B76" t="str">
            <v>1.6.9.40.00.0026-6</v>
          </cell>
          <cell r="C76" t="str">
            <v>11868</v>
          </cell>
          <cell r="D76" t="str">
            <v xml:space="preserve">              (-) RECURSOS APLICAÇÕES LIVRES</v>
          </cell>
          <cell r="E76">
            <v>-196485.36</v>
          </cell>
        </row>
        <row r="77">
          <cell r="B77" t="str">
            <v>1.8.0.00.00-9</v>
          </cell>
          <cell r="C77" t="str">
            <v/>
          </cell>
          <cell r="D77" t="str">
            <v xml:space="preserve">  OUTROS CREDITOS</v>
          </cell>
          <cell r="E77">
            <v>1809104.34</v>
          </cell>
        </row>
        <row r="78">
          <cell r="B78" t="str">
            <v>1.8.1.00.00-2</v>
          </cell>
          <cell r="C78" t="str">
            <v/>
          </cell>
          <cell r="D78" t="str">
            <v xml:space="preserve">     AVAIS E FIANCAS HONRADOS</v>
          </cell>
          <cell r="E78">
            <v>7242.8</v>
          </cell>
        </row>
        <row r="79">
          <cell r="B79" t="str">
            <v>1.8.1.10.00-9</v>
          </cell>
          <cell r="C79" t="str">
            <v/>
          </cell>
          <cell r="D79" t="str">
            <v xml:space="preserve">        CREDITOS POR AVAIS E FIANCAS HONRADOS</v>
          </cell>
          <cell r="E79">
            <v>7242.8</v>
          </cell>
        </row>
        <row r="80">
          <cell r="B80" t="str">
            <v>1.8.1.10.00.0001-8</v>
          </cell>
          <cell r="C80" t="str">
            <v>11024</v>
          </cell>
          <cell r="D80" t="str">
            <v xml:space="preserve">              CRÉDITO POR AVAIS E FIANÇAS HONRADOS</v>
          </cell>
          <cell r="E80">
            <v>7242.8</v>
          </cell>
        </row>
        <row r="81">
          <cell r="B81" t="str">
            <v>1.8.3.00.00-8</v>
          </cell>
          <cell r="C81" t="str">
            <v/>
          </cell>
          <cell r="D81" t="str">
            <v xml:space="preserve">     RENDAS A RECEBER</v>
          </cell>
          <cell r="E81">
            <v>811090.47</v>
          </cell>
        </row>
        <row r="82">
          <cell r="B82" t="str">
            <v>1.8.3.70.00-7</v>
          </cell>
          <cell r="C82" t="str">
            <v/>
          </cell>
          <cell r="D82" t="str">
            <v xml:space="preserve">        SERVICOS PRESTADOS A RECEBER</v>
          </cell>
          <cell r="E82">
            <v>52954.59</v>
          </cell>
        </row>
        <row r="83">
          <cell r="B83" t="str">
            <v>1.8.3.70.00.0004-5</v>
          </cell>
          <cell r="C83" t="str">
            <v>11031</v>
          </cell>
          <cell r="D83" t="str">
            <v xml:space="preserve">              RENDAS CONVÊNIOS A RECEBER - TRIBUTOS FEDERAIS</v>
          </cell>
          <cell r="E83">
            <v>2346.75</v>
          </cell>
        </row>
        <row r="84">
          <cell r="B84" t="str">
            <v>1.8.3.70.00.0005-2</v>
          </cell>
          <cell r="C84" t="str">
            <v>11032</v>
          </cell>
          <cell r="D84" t="str">
            <v xml:space="preserve">              RENDAS CONVÊNIOS A RECEBER - TRIBUTOS ESTADUAIS</v>
          </cell>
          <cell r="E84">
            <v>28726.95</v>
          </cell>
        </row>
        <row r="85">
          <cell r="B85" t="str">
            <v>1.8.3.70.00.0006-9</v>
          </cell>
          <cell r="C85" t="str">
            <v>11033</v>
          </cell>
          <cell r="D85" t="str">
            <v xml:space="preserve">              RENDAS CONVÊNIOS A RECEBER - TRIBUTOS MUNICIPAIS</v>
          </cell>
          <cell r="E85">
            <v>115</v>
          </cell>
        </row>
        <row r="86">
          <cell r="B86" t="str">
            <v>1.8.3.70.00.0007-6</v>
          </cell>
          <cell r="C86" t="str">
            <v>11034</v>
          </cell>
          <cell r="D86" t="str">
            <v xml:space="preserve">              RENDAS CONVÊNIOS A RECEBER - ENERGIA ELÉTRICA GAS</v>
          </cell>
          <cell r="E86">
            <v>2552.7199999999998</v>
          </cell>
        </row>
        <row r="87">
          <cell r="B87" t="str">
            <v>1.8.3.70.00.0008-3</v>
          </cell>
          <cell r="C87" t="str">
            <v>11035</v>
          </cell>
          <cell r="D87" t="str">
            <v xml:space="preserve">              RENDAS CONVÊNIOS A RECEBER - SANEAMENTO</v>
          </cell>
          <cell r="E87">
            <v>3761.65</v>
          </cell>
        </row>
        <row r="88">
          <cell r="B88" t="str">
            <v>1.8.3.70.00.0009-0</v>
          </cell>
          <cell r="C88" t="str">
            <v>11036</v>
          </cell>
          <cell r="D88" t="str">
            <v xml:space="preserve">              RENDAS CONVÊNIOS A RECEBER - TELECOMUNICAÇÕES</v>
          </cell>
          <cell r="E88">
            <v>2231.92</v>
          </cell>
        </row>
        <row r="89">
          <cell r="B89" t="str">
            <v>1.8.3.70.00.0010-0</v>
          </cell>
          <cell r="C89" t="str">
            <v>11037</v>
          </cell>
          <cell r="D89" t="str">
            <v xml:space="preserve">              RENDAS CONVÊNIOS A RECEBER - DPVAT</v>
          </cell>
          <cell r="E89">
            <v>1547.82</v>
          </cell>
        </row>
        <row r="90">
          <cell r="B90" t="str">
            <v>1.8.3.70.00.0013-1</v>
          </cell>
          <cell r="C90" t="str">
            <v>11040</v>
          </cell>
          <cell r="D90" t="str">
            <v xml:space="preserve">              RENDAS CONVÊNIOS A RECEBER - FGTS</v>
          </cell>
          <cell r="E90">
            <v>2761.78</v>
          </cell>
        </row>
        <row r="91">
          <cell r="B91" t="str">
            <v>1.8.3.70.00.0014-8</v>
          </cell>
          <cell r="C91" t="str">
            <v>11041</v>
          </cell>
          <cell r="D91" t="str">
            <v xml:space="preserve">              RENDAS CONVÊNIOS A RECEBER - SEGUROS</v>
          </cell>
          <cell r="E91">
            <v>1943.76</v>
          </cell>
        </row>
        <row r="92">
          <cell r="B92" t="str">
            <v>1.8.3.70.00.0015-5</v>
          </cell>
          <cell r="C92" t="str">
            <v>11042</v>
          </cell>
          <cell r="D92" t="str">
            <v xml:space="preserve">              RENDAS CONVÊNIOS A RECEBER - MULTAS DE TRÂNSITO</v>
          </cell>
          <cell r="E92">
            <v>6728.28</v>
          </cell>
        </row>
        <row r="93">
          <cell r="B93" t="str">
            <v>1.8.3.70.00.0016-2</v>
          </cell>
          <cell r="C93" t="str">
            <v>11043</v>
          </cell>
          <cell r="D93" t="str">
            <v xml:space="preserve">              RENDAS CONVÊNIOS A RECEBER - DEMAIS EMPRESAS</v>
          </cell>
          <cell r="E93">
            <v>237.96</v>
          </cell>
        </row>
        <row r="94">
          <cell r="B94" t="str">
            <v>1.8.3.90.00-1</v>
          </cell>
          <cell r="C94" t="str">
            <v/>
          </cell>
          <cell r="D94" t="str">
            <v xml:space="preserve">        OUTRAS RENDAS A RECEBER</v>
          </cell>
          <cell r="E94">
            <v>758135.88</v>
          </cell>
        </row>
        <row r="95">
          <cell r="B95" t="str">
            <v>1.8.3.90.00.0001-0</v>
          </cell>
          <cell r="C95" t="str">
            <v>11044</v>
          </cell>
          <cell r="D95" t="str">
            <v xml:space="preserve">              CENTRALIZAÇÃO FINANCEIRA</v>
          </cell>
          <cell r="E95">
            <v>749516.06</v>
          </cell>
        </row>
        <row r="96">
          <cell r="B96" t="str">
            <v>1.8.3.90.00.0007-2</v>
          </cell>
          <cell r="C96" t="str">
            <v>11050</v>
          </cell>
          <cell r="D96" t="str">
            <v xml:space="preserve">              RENDAS CONVÊNIOS A RECEBER - INSS</v>
          </cell>
          <cell r="E96">
            <v>2687.82</v>
          </cell>
        </row>
        <row r="97">
          <cell r="B97" t="str">
            <v>1.8.3.90.00.9999-7</v>
          </cell>
          <cell r="C97" t="str">
            <v>11051</v>
          </cell>
          <cell r="D97" t="str">
            <v xml:space="preserve">              OUTRAS RENDAS A RECEBER</v>
          </cell>
          <cell r="E97">
            <v>5932</v>
          </cell>
        </row>
        <row r="98">
          <cell r="B98" t="str">
            <v>1.8.8.00.00-3</v>
          </cell>
          <cell r="C98" t="str">
            <v/>
          </cell>
          <cell r="D98" t="str">
            <v xml:space="preserve">     DIVERSOS</v>
          </cell>
          <cell r="E98">
            <v>998013.87</v>
          </cell>
        </row>
        <row r="99">
          <cell r="B99" t="str">
            <v>1.8.8.03.00-0</v>
          </cell>
          <cell r="C99" t="str">
            <v/>
          </cell>
          <cell r="D99" t="str">
            <v xml:space="preserve">        ADIANTAMENTOS E ANTECIPACOES SALARIAIS</v>
          </cell>
          <cell r="E99">
            <v>35854.050000000003</v>
          </cell>
        </row>
        <row r="100">
          <cell r="B100" t="str">
            <v>1.8.8.03.00.0002-6</v>
          </cell>
          <cell r="C100" t="str">
            <v>11071</v>
          </cell>
          <cell r="D100" t="str">
            <v xml:space="preserve">              ADIANTAMENTO DE 13º SALÁRIO</v>
          </cell>
          <cell r="E100">
            <v>18561.349999999999</v>
          </cell>
        </row>
        <row r="101">
          <cell r="B101" t="str">
            <v>1.8.8.03.00.0004-0</v>
          </cell>
          <cell r="C101" t="str">
            <v>11073</v>
          </cell>
          <cell r="D101" t="str">
            <v xml:space="preserve">              ADIANTAMENTO DE FÉRIAS</v>
          </cell>
          <cell r="E101">
            <v>16257.7</v>
          </cell>
        </row>
        <row r="102">
          <cell r="B102" t="str">
            <v>1.8.8.03.00.0007-1</v>
          </cell>
          <cell r="C102" t="str">
            <v>11076</v>
          </cell>
          <cell r="D102" t="str">
            <v xml:space="preserve">              ADIANTAMENTO DE FGTS - 13º SALÁRIO</v>
          </cell>
          <cell r="E102">
            <v>1035</v>
          </cell>
        </row>
        <row r="103">
          <cell r="B103" t="str">
            <v>1.8.8.05.00-8</v>
          </cell>
          <cell r="C103" t="str">
            <v/>
          </cell>
          <cell r="D103" t="str">
            <v xml:space="preserve">        ADIANTAMENTOS PARA PAGAMENTOS DE NOSSA CONTA</v>
          </cell>
          <cell r="E103">
            <v>500</v>
          </cell>
        </row>
        <row r="104">
          <cell r="B104" t="str">
            <v>1.8.8.05.00.0001-3</v>
          </cell>
          <cell r="C104" t="str">
            <v>11078</v>
          </cell>
          <cell r="D104" t="str">
            <v xml:space="preserve">              ADIANTAMENTOS PARA DESPESAS DE VIAGEM</v>
          </cell>
          <cell r="E104">
            <v>500</v>
          </cell>
        </row>
        <row r="105">
          <cell r="B105" t="str">
            <v>1.8.8.40.00-1</v>
          </cell>
          <cell r="C105" t="str">
            <v/>
          </cell>
          <cell r="D105" t="str">
            <v xml:space="preserve">        DEVEDORES POR DEPOSITOS EM GARANTIA</v>
          </cell>
          <cell r="E105">
            <v>896274.24</v>
          </cell>
        </row>
        <row r="106">
          <cell r="B106" t="str">
            <v>1.8.8.40.05-6</v>
          </cell>
          <cell r="C106" t="str">
            <v/>
          </cell>
          <cell r="D106" t="str">
            <v xml:space="preserve">           PARA INTERPOSICAO DE RECURSOS FISCAIS LEI 9.703/98</v>
          </cell>
          <cell r="E106">
            <v>877246.24</v>
          </cell>
        </row>
        <row r="107">
          <cell r="B107" t="str">
            <v>1.8.8.40.05.0001-5</v>
          </cell>
          <cell r="C107" t="str">
            <v>11106</v>
          </cell>
          <cell r="D107" t="str">
            <v xml:space="preserve">              PARA INTERPOSIÇÃO DE RECURSOS FISCAIS-LEI 9703/98</v>
          </cell>
          <cell r="E107">
            <v>605374.76</v>
          </cell>
        </row>
        <row r="108">
          <cell r="B108" t="str">
            <v>1.8.8.40.05.0007-7</v>
          </cell>
          <cell r="C108" t="str">
            <v>11112</v>
          </cell>
          <cell r="D108" t="str">
            <v xml:space="preserve">              PIS FOLHA - DEPÓSITO JUDICIAL</v>
          </cell>
          <cell r="E108">
            <v>271871.48</v>
          </cell>
        </row>
        <row r="109">
          <cell r="B109" t="str">
            <v>1.8.8.40.20-7</v>
          </cell>
          <cell r="C109" t="str">
            <v/>
          </cell>
          <cell r="D109" t="str">
            <v xml:space="preserve">           PARA INTERPOSICAO DE RECURSOS TRABALHISTAS</v>
          </cell>
          <cell r="E109">
            <v>19028</v>
          </cell>
        </row>
        <row r="110">
          <cell r="B110" t="str">
            <v>1.8.8.40.20.0001-8</v>
          </cell>
          <cell r="C110" t="str">
            <v>11122</v>
          </cell>
          <cell r="D110" t="str">
            <v xml:space="preserve">              PARA INTERPOSIÇÃO DE RECURSOS TRABALHISTAS</v>
          </cell>
          <cell r="E110">
            <v>19028</v>
          </cell>
        </row>
        <row r="111">
          <cell r="B111" t="str">
            <v>1.8.8.45.00-6</v>
          </cell>
          <cell r="C111" t="str">
            <v/>
          </cell>
          <cell r="D111" t="str">
            <v xml:space="preserve">        IMPOSTOS E CONTRIBUICOES A COMPENSAR</v>
          </cell>
          <cell r="E111">
            <v>682.17</v>
          </cell>
        </row>
        <row r="112">
          <cell r="B112" t="str">
            <v>1.8.8.45.90-3</v>
          </cell>
          <cell r="C112" t="str">
            <v/>
          </cell>
          <cell r="D112" t="str">
            <v xml:space="preserve">           OUTROS IMPOSTOS E CONTRIBUICOES A COMPENSAR</v>
          </cell>
          <cell r="E112">
            <v>682.17</v>
          </cell>
        </row>
        <row r="113">
          <cell r="B113" t="str">
            <v>1.8.8.45.90.0007-8</v>
          </cell>
          <cell r="C113" t="str">
            <v>11146</v>
          </cell>
          <cell r="D113" t="str">
            <v xml:space="preserve">              IR RETIDOS</v>
          </cell>
          <cell r="E113">
            <v>682.17</v>
          </cell>
        </row>
        <row r="114">
          <cell r="B114" t="str">
            <v>1.8.8.80.00-9</v>
          </cell>
          <cell r="C114" t="str">
            <v/>
          </cell>
          <cell r="D114" t="str">
            <v xml:space="preserve">        TÍTULOS E CRÉDITOS A RECEBER</v>
          </cell>
          <cell r="E114">
            <v>53056.7</v>
          </cell>
        </row>
        <row r="115">
          <cell r="B115" t="str">
            <v>1.8.8.80.20-5</v>
          </cell>
          <cell r="C115" t="str">
            <v/>
          </cell>
          <cell r="D115" t="str">
            <v xml:space="preserve">           SEM CARACTERÍSTICA DE CONCESSÃO DE CRÉDITO</v>
          </cell>
          <cell r="E115">
            <v>53056.7</v>
          </cell>
        </row>
        <row r="116">
          <cell r="B116" t="str">
            <v>1.8.8.80.20.0011-3</v>
          </cell>
          <cell r="C116" t="str">
            <v>11199</v>
          </cell>
          <cell r="D116" t="str">
            <v xml:space="preserve">              VALORES A RECEBER - TARIFAS</v>
          </cell>
          <cell r="E116">
            <v>53056.7</v>
          </cell>
        </row>
        <row r="117">
          <cell r="B117" t="str">
            <v>1.8.8.92.00-4</v>
          </cell>
          <cell r="C117" t="str">
            <v/>
          </cell>
          <cell r="D117" t="str">
            <v xml:space="preserve">        DEVEDORES DIVERSOS - PAIS</v>
          </cell>
          <cell r="E117">
            <v>11646.71</v>
          </cell>
        </row>
        <row r="118">
          <cell r="B118" t="str">
            <v>1.8.8.92.00.0006-4</v>
          </cell>
          <cell r="C118" t="str">
            <v>11206</v>
          </cell>
          <cell r="D118" t="str">
            <v xml:space="preserve">              PENDÊNCIAS A REGULARIZAR</v>
          </cell>
          <cell r="E118">
            <v>12</v>
          </cell>
        </row>
        <row r="119">
          <cell r="B119" t="str">
            <v>1.8.8.92.00.0016-7</v>
          </cell>
          <cell r="C119" t="str">
            <v>11216</v>
          </cell>
          <cell r="D119" t="str">
            <v xml:space="preserve">              PENDÊNCIAS A REGULARIZAR - BANCOOB</v>
          </cell>
          <cell r="E119">
            <v>11634.71</v>
          </cell>
        </row>
        <row r="120">
          <cell r="B120" t="str">
            <v>1.8.9.00.00-6</v>
          </cell>
          <cell r="C120" t="str">
            <v/>
          </cell>
          <cell r="D120" t="str">
            <v xml:space="preserve">     (-) PROVISOES PARA OUTROS CREDITOS</v>
          </cell>
          <cell r="E120">
            <v>-7242.8</v>
          </cell>
        </row>
        <row r="121">
          <cell r="B121" t="str">
            <v>1.8.9.99.00-0</v>
          </cell>
          <cell r="C121" t="str">
            <v/>
          </cell>
          <cell r="D121" t="str">
            <v xml:space="preserve">        (-) PROVISÃO P/OUTROS CRÉDITOS LIQUIDAÇÃO DUVIDOSA</v>
          </cell>
          <cell r="E121">
            <v>-7242.8</v>
          </cell>
        </row>
        <row r="122">
          <cell r="B122" t="str">
            <v>1.8.9.99.10-3</v>
          </cell>
          <cell r="C122" t="str">
            <v/>
          </cell>
          <cell r="D122" t="str">
            <v xml:space="preserve">           COM CARACTERÍSTICAS DE CONCESSÃO DE CRÉDITO</v>
          </cell>
          <cell r="E122">
            <v>-7242.8</v>
          </cell>
        </row>
        <row r="123">
          <cell r="B123" t="str">
            <v>1.8.9.99.10.0002-3</v>
          </cell>
          <cell r="C123" t="str">
            <v>11302</v>
          </cell>
          <cell r="D123" t="str">
            <v xml:space="preserve">              (-) AVAIS E FIANÇAS HONRADOS</v>
          </cell>
          <cell r="E123">
            <v>-7242.8</v>
          </cell>
        </row>
        <row r="124">
          <cell r="B124" t="str">
            <v>1.9.0.00.00-8</v>
          </cell>
          <cell r="C124" t="str">
            <v/>
          </cell>
          <cell r="D124" t="str">
            <v xml:space="preserve">  OUTROS VALORES E BENS</v>
          </cell>
          <cell r="E124">
            <v>1228063.73</v>
          </cell>
        </row>
        <row r="125">
          <cell r="B125" t="str">
            <v>1.9.8.00.00-2</v>
          </cell>
          <cell r="C125" t="str">
            <v/>
          </cell>
          <cell r="D125" t="str">
            <v xml:space="preserve">     OUTROS VALORES E BENS</v>
          </cell>
          <cell r="E125">
            <v>1055127.54</v>
          </cell>
        </row>
        <row r="126">
          <cell r="B126" t="str">
            <v>1.9.8.10.00-9</v>
          </cell>
          <cell r="C126" t="str">
            <v/>
          </cell>
          <cell r="D126" t="str">
            <v xml:space="preserve">        BENS NAO DE USO PROPRIO</v>
          </cell>
          <cell r="E126">
            <v>1054525.54</v>
          </cell>
        </row>
        <row r="127">
          <cell r="B127" t="str">
            <v>1.9.8.10.10-2</v>
          </cell>
          <cell r="C127" t="str">
            <v/>
          </cell>
          <cell r="D127" t="str">
            <v xml:space="preserve">           IMOVEIS</v>
          </cell>
          <cell r="E127">
            <v>1054525.54</v>
          </cell>
        </row>
        <row r="128">
          <cell r="B128" t="str">
            <v>1.9.8.10.10.0001-7</v>
          </cell>
          <cell r="C128" t="str">
            <v>11305</v>
          </cell>
          <cell r="D128" t="str">
            <v xml:space="preserve">              IMÓVEIS</v>
          </cell>
          <cell r="E128">
            <v>1139736.8700000001</v>
          </cell>
        </row>
        <row r="129">
          <cell r="B129" t="str">
            <v>1.9.8.10.10.0002-4</v>
          </cell>
          <cell r="C129" t="str">
            <v>11336</v>
          </cell>
          <cell r="D129" t="str">
            <v xml:space="preserve">              (-) IMÓVEIS</v>
          </cell>
          <cell r="E129">
            <v>-85211.33</v>
          </cell>
        </row>
        <row r="130">
          <cell r="B130" t="str">
            <v>1.9.8.40.00-0</v>
          </cell>
          <cell r="C130" t="str">
            <v/>
          </cell>
          <cell r="D130" t="str">
            <v xml:space="preserve">        MATERIAL EM ESTOQUE</v>
          </cell>
          <cell r="E130">
            <v>602</v>
          </cell>
        </row>
        <row r="131">
          <cell r="B131" t="str">
            <v>1.9.8.40.00.0003-1</v>
          </cell>
          <cell r="C131" t="str">
            <v>11896</v>
          </cell>
          <cell r="D131" t="str">
            <v xml:space="preserve">              ESTOQUE DE CARTÕES PROVISÓRIOS</v>
          </cell>
          <cell r="E131">
            <v>602</v>
          </cell>
        </row>
        <row r="132">
          <cell r="B132" t="str">
            <v>1.9.9.00.00-5</v>
          </cell>
          <cell r="C132" t="str">
            <v/>
          </cell>
          <cell r="D132" t="str">
            <v xml:space="preserve">     DESPESAS ANTECIPADAS</v>
          </cell>
          <cell r="E132">
            <v>172936.19</v>
          </cell>
        </row>
        <row r="133">
          <cell r="B133" t="str">
            <v>1.9.9.10.00-2</v>
          </cell>
          <cell r="C133" t="str">
            <v/>
          </cell>
          <cell r="D133" t="str">
            <v xml:space="preserve">        DESPESAS ANTECIPADAS</v>
          </cell>
          <cell r="E133">
            <v>172936.19</v>
          </cell>
        </row>
        <row r="134">
          <cell r="B134" t="str">
            <v>1.9.9.10.00.0001-7</v>
          </cell>
          <cell r="C134" t="str">
            <v>11315</v>
          </cell>
          <cell r="D134" t="str">
            <v xml:space="preserve">              PRÊMIOS DE SEGUROS</v>
          </cell>
          <cell r="E134">
            <v>1486.63</v>
          </cell>
        </row>
        <row r="135">
          <cell r="B135" t="str">
            <v>1.9.9.10.00.0006-2</v>
          </cell>
          <cell r="C135" t="str">
            <v>11320</v>
          </cell>
          <cell r="D135" t="str">
            <v xml:space="preserve">              CONTRIBUIÇÃO SINDICAL PATRONAL</v>
          </cell>
          <cell r="E135">
            <v>28529.64</v>
          </cell>
        </row>
        <row r="136">
          <cell r="B136" t="str">
            <v>1.9.9.10.00.0012-7</v>
          </cell>
          <cell r="C136" t="str">
            <v>12097</v>
          </cell>
          <cell r="D136" t="str">
            <v xml:space="preserve">              CONTRIBUIÇÕES A FUNDOS</v>
          </cell>
          <cell r="E136">
            <v>110653.26</v>
          </cell>
        </row>
        <row r="137">
          <cell r="B137" t="str">
            <v>1.9.9.10.00.9999-4</v>
          </cell>
          <cell r="C137" t="str">
            <v>11326</v>
          </cell>
          <cell r="D137" t="str">
            <v xml:space="preserve">              OUTROS</v>
          </cell>
          <cell r="E137">
            <v>32266.66</v>
          </cell>
        </row>
        <row r="138">
          <cell r="B138" t="str">
            <v>2.0.0.00.00-4</v>
          </cell>
          <cell r="C138" t="str">
            <v/>
          </cell>
          <cell r="D138" t="str">
            <v>PERMANENTE</v>
          </cell>
          <cell r="E138">
            <v>10327032.75</v>
          </cell>
        </row>
        <row r="139">
          <cell r="B139" t="str">
            <v>2.1.0.00.00-3</v>
          </cell>
          <cell r="C139" t="str">
            <v/>
          </cell>
          <cell r="D139" t="str">
            <v xml:space="preserve">  INVESTIMENTOS</v>
          </cell>
          <cell r="E139">
            <v>3045377.34</v>
          </cell>
        </row>
        <row r="140">
          <cell r="B140" t="str">
            <v>2.1.5.00.00-8</v>
          </cell>
          <cell r="C140" t="str">
            <v/>
          </cell>
          <cell r="D140" t="str">
            <v xml:space="preserve">     ACOES E COTAS</v>
          </cell>
          <cell r="E140">
            <v>3045377.34</v>
          </cell>
        </row>
        <row r="141">
          <cell r="B141" t="str">
            <v>2.1.5.30.00-9</v>
          </cell>
          <cell r="C141" t="str">
            <v/>
          </cell>
          <cell r="D141" t="str">
            <v xml:space="preserve">        PARTICIPAÇÕES DE COOPERATIVAS</v>
          </cell>
          <cell r="E141">
            <v>3045377.34</v>
          </cell>
        </row>
        <row r="142">
          <cell r="B142" t="str">
            <v>2.1.5.30.05-4</v>
          </cell>
          <cell r="C142" t="str">
            <v/>
          </cell>
          <cell r="D142" t="str">
            <v xml:space="preserve">           PARTICIPAÇÃO EM COOPERATIVA CENTRAL DE CRÉDITO</v>
          </cell>
          <cell r="E142">
            <v>2854570.89</v>
          </cell>
        </row>
        <row r="143">
          <cell r="B143" t="str">
            <v>2.1.5.30.05.0001-9</v>
          </cell>
          <cell r="C143" t="str">
            <v>235</v>
          </cell>
          <cell r="D143" t="str">
            <v xml:space="preserve">              PARTICIPAÇÕES EM COOPERATIVA CENTRAL DE CRÉDITO</v>
          </cell>
          <cell r="E143">
            <v>2854570.89</v>
          </cell>
        </row>
        <row r="144">
          <cell r="B144" t="str">
            <v>2.1.5.30.10-2</v>
          </cell>
          <cell r="C144" t="str">
            <v/>
          </cell>
          <cell r="D144" t="str">
            <v xml:space="preserve">           PARTIC.EM INST.FINAC.CONTROLADA POR COOP. CRÉDITO</v>
          </cell>
          <cell r="E144">
            <v>190806.45</v>
          </cell>
        </row>
        <row r="145">
          <cell r="B145" t="str">
            <v>2.1.5.30.10.0001-3</v>
          </cell>
          <cell r="C145" t="str">
            <v>236</v>
          </cell>
          <cell r="D145" t="str">
            <v xml:space="preserve">              PARTICIPAÇÕES INST FINANC CONTROLADA COOP CRÉDITO</v>
          </cell>
          <cell r="E145">
            <v>190806.45</v>
          </cell>
        </row>
        <row r="146">
          <cell r="B146" t="str">
            <v>2.2.0.00.00-2</v>
          </cell>
          <cell r="C146" t="str">
            <v/>
          </cell>
          <cell r="D146" t="str">
            <v xml:space="preserve">  IMOBILIZADO DE USO</v>
          </cell>
          <cell r="E146">
            <v>7221047</v>
          </cell>
        </row>
        <row r="147">
          <cell r="B147" t="str">
            <v>2.2.3.00.00-1</v>
          </cell>
          <cell r="C147" t="str">
            <v/>
          </cell>
          <cell r="D147" t="str">
            <v xml:space="preserve">     IMOVEIS DE USO</v>
          </cell>
          <cell r="E147">
            <v>6330230.2999999998</v>
          </cell>
        </row>
        <row r="148">
          <cell r="B148" t="str">
            <v>2.2.3.10.00-8</v>
          </cell>
          <cell r="C148" t="str">
            <v/>
          </cell>
          <cell r="D148" t="str">
            <v xml:space="preserve">        IMOVEIS DE USO</v>
          </cell>
          <cell r="E148">
            <v>6664525.4199999999</v>
          </cell>
        </row>
        <row r="149">
          <cell r="B149" t="str">
            <v>2.2.3.10.10-1</v>
          </cell>
          <cell r="C149" t="str">
            <v/>
          </cell>
          <cell r="D149" t="str">
            <v xml:space="preserve">           TERRENOS</v>
          </cell>
          <cell r="E149">
            <v>2897635.94</v>
          </cell>
        </row>
        <row r="150">
          <cell r="B150" t="str">
            <v>2.2.3.10.10.0001-6</v>
          </cell>
          <cell r="C150" t="str">
            <v>284</v>
          </cell>
          <cell r="D150" t="str">
            <v xml:space="preserve">              TERRENOS</v>
          </cell>
          <cell r="E150">
            <v>2897635.94</v>
          </cell>
        </row>
        <row r="151">
          <cell r="B151" t="str">
            <v>2.2.3.10.20-4</v>
          </cell>
          <cell r="C151" t="str">
            <v/>
          </cell>
          <cell r="D151" t="str">
            <v xml:space="preserve">           EDIFICACOES</v>
          </cell>
          <cell r="E151">
            <v>3766889.48</v>
          </cell>
        </row>
        <row r="152">
          <cell r="B152" t="str">
            <v>2.2.3.10.20.0001-5</v>
          </cell>
          <cell r="C152" t="str">
            <v>286</v>
          </cell>
          <cell r="D152" t="str">
            <v xml:space="preserve">              EDIFICAÇÕES</v>
          </cell>
          <cell r="E152">
            <v>3766889.48</v>
          </cell>
        </row>
        <row r="153">
          <cell r="B153" t="str">
            <v>2.2.3.99.00-5</v>
          </cell>
          <cell r="C153" t="str">
            <v/>
          </cell>
          <cell r="D153" t="str">
            <v xml:space="preserve">        (-) DEPRECIACAO ACUMUL DE IMOV DE USO-EDIFICACOES</v>
          </cell>
          <cell r="E153">
            <v>-334295.12</v>
          </cell>
        </row>
        <row r="154">
          <cell r="B154" t="str">
            <v>2.2.3.99.00.0001-4</v>
          </cell>
          <cell r="C154" t="str">
            <v>288</v>
          </cell>
          <cell r="D154" t="str">
            <v xml:space="preserve">              (-) DEPR. ACUMULADA DE IMÓVEIS DE USO-EDIFICAÇÕES</v>
          </cell>
          <cell r="E154">
            <v>-334295.12</v>
          </cell>
        </row>
        <row r="155">
          <cell r="B155" t="str">
            <v>2.2.4.00.00-4</v>
          </cell>
          <cell r="C155" t="str">
            <v/>
          </cell>
          <cell r="D155" t="str">
            <v xml:space="preserve">     INSTALACOES, MOVEIS E EQUIPAMENTOS DE USO</v>
          </cell>
          <cell r="E155">
            <v>391070.64</v>
          </cell>
        </row>
        <row r="156">
          <cell r="B156" t="str">
            <v>2.2.4.20.00-8</v>
          </cell>
          <cell r="C156" t="str">
            <v/>
          </cell>
          <cell r="D156" t="str">
            <v xml:space="preserve">        MOVEIS E EQUIPAMENTOS DE USO</v>
          </cell>
          <cell r="E156">
            <v>700465.13</v>
          </cell>
        </row>
        <row r="157">
          <cell r="B157" t="str">
            <v>2.2.4.20.00.0001-9</v>
          </cell>
          <cell r="C157" t="str">
            <v>290</v>
          </cell>
          <cell r="D157" t="str">
            <v xml:space="preserve">              APARELHOS DE REFRIGERAÇÃO</v>
          </cell>
          <cell r="E157">
            <v>116422.19</v>
          </cell>
        </row>
        <row r="158">
          <cell r="B158" t="str">
            <v>2.2.4.20.00.0002-6</v>
          </cell>
          <cell r="C158" t="str">
            <v>291</v>
          </cell>
          <cell r="D158" t="str">
            <v xml:space="preserve">              MÁQUINAS</v>
          </cell>
          <cell r="E158">
            <v>140348.07</v>
          </cell>
        </row>
        <row r="159">
          <cell r="B159" t="str">
            <v>2.2.4.20.00.0003-3</v>
          </cell>
          <cell r="C159" t="str">
            <v>292</v>
          </cell>
          <cell r="D159" t="str">
            <v xml:space="preserve">              MOBILIÁRIOS</v>
          </cell>
          <cell r="E159">
            <v>443694.87</v>
          </cell>
        </row>
        <row r="160">
          <cell r="B160" t="str">
            <v>2.2.4.99.00-8</v>
          </cell>
          <cell r="C160" t="str">
            <v/>
          </cell>
          <cell r="D160" t="str">
            <v xml:space="preserve">        (-) DEPRECIACAO ACUMUL DE MOVEIS E EQUIPAM DE USO</v>
          </cell>
          <cell r="E160">
            <v>-309394.49</v>
          </cell>
        </row>
        <row r="161">
          <cell r="B161" t="str">
            <v>2.2.4.99.00.0001-3</v>
          </cell>
          <cell r="C161" t="str">
            <v>295</v>
          </cell>
          <cell r="D161" t="str">
            <v xml:space="preserve">              (-) DEPREC. ACUMUL.DE APARELHOS REFRIGERAÇÃO</v>
          </cell>
          <cell r="E161">
            <v>-98334.3</v>
          </cell>
        </row>
        <row r="162">
          <cell r="B162" t="str">
            <v>2.2.4.99.00.0002-0</v>
          </cell>
          <cell r="C162" t="str">
            <v>296</v>
          </cell>
          <cell r="D162" t="str">
            <v xml:space="preserve">              (-) DEPREC. ACUMULADA DE MÁQUINAS</v>
          </cell>
          <cell r="E162">
            <v>-30874.28</v>
          </cell>
        </row>
        <row r="163">
          <cell r="B163" t="str">
            <v>2.2.4.99.00.0003-7</v>
          </cell>
          <cell r="C163" t="str">
            <v>297</v>
          </cell>
          <cell r="D163" t="str">
            <v xml:space="preserve">              (-) DEPREC. ACUMULADA DE MOBILIÁRIOS</v>
          </cell>
          <cell r="E163">
            <v>-180185.91</v>
          </cell>
        </row>
        <row r="164">
          <cell r="B164" t="str">
            <v>2.2.9.00.00-9</v>
          </cell>
          <cell r="C164" t="str">
            <v/>
          </cell>
          <cell r="D164" t="str">
            <v xml:space="preserve">     OUTROS</v>
          </cell>
          <cell r="E164">
            <v>499746.06</v>
          </cell>
        </row>
        <row r="165">
          <cell r="B165" t="str">
            <v>2.2.9.10.00-6</v>
          </cell>
          <cell r="C165" t="str">
            <v/>
          </cell>
          <cell r="D165" t="str">
            <v xml:space="preserve">        SISTEMA DE COMUNICACAO</v>
          </cell>
          <cell r="E165">
            <v>44961</v>
          </cell>
        </row>
        <row r="166">
          <cell r="B166" t="str">
            <v>2.2.9.10.10-9</v>
          </cell>
          <cell r="C166" t="str">
            <v/>
          </cell>
          <cell r="D166" t="str">
            <v xml:space="preserve">           EQUIPAMENTOS</v>
          </cell>
          <cell r="E166">
            <v>44961</v>
          </cell>
        </row>
        <row r="167">
          <cell r="B167" t="str">
            <v>2.2.9.10.10.0001-0</v>
          </cell>
          <cell r="C167" t="str">
            <v>299</v>
          </cell>
          <cell r="D167" t="str">
            <v xml:space="preserve">              EQUIPAMENTOS</v>
          </cell>
          <cell r="E167">
            <v>44961</v>
          </cell>
        </row>
        <row r="168">
          <cell r="B168" t="str">
            <v>2.2.9.30.00-0</v>
          </cell>
          <cell r="C168" t="str">
            <v/>
          </cell>
          <cell r="D168" t="str">
            <v xml:space="preserve">        SISTEMA DE PROCESSAMENTO DE DADOS</v>
          </cell>
          <cell r="E168">
            <v>916998.61</v>
          </cell>
        </row>
        <row r="169">
          <cell r="B169" t="str">
            <v>2.2.9.30.00.0001-7</v>
          </cell>
          <cell r="C169" t="str">
            <v>2101</v>
          </cell>
          <cell r="D169" t="str">
            <v xml:space="preserve">              EQUIPAMENTOS</v>
          </cell>
          <cell r="E169">
            <v>916998.61</v>
          </cell>
        </row>
        <row r="170">
          <cell r="B170" t="str">
            <v>2.2.9.50.00-4</v>
          </cell>
          <cell r="C170" t="str">
            <v/>
          </cell>
          <cell r="D170" t="str">
            <v xml:space="preserve">        SISTEMA DE SEGURANCA</v>
          </cell>
          <cell r="E170">
            <v>106473.24</v>
          </cell>
        </row>
        <row r="171">
          <cell r="B171" t="str">
            <v>2.2.9.50.00.0004-4</v>
          </cell>
          <cell r="C171" t="str">
            <v>2106</v>
          </cell>
          <cell r="D171" t="str">
            <v xml:space="preserve">              SISTEMA DE VIGILANCIA</v>
          </cell>
          <cell r="E171">
            <v>84725</v>
          </cell>
        </row>
        <row r="172">
          <cell r="B172" t="str">
            <v>2.2.9.50.00.9999-0</v>
          </cell>
          <cell r="C172" t="str">
            <v>2107</v>
          </cell>
          <cell r="D172" t="str">
            <v xml:space="preserve">              OUTROS SISTEMAS DE SEGURANÇA</v>
          </cell>
          <cell r="E172">
            <v>21748.240000000002</v>
          </cell>
        </row>
        <row r="173">
          <cell r="B173" t="str">
            <v>2.2.9.70.00-8</v>
          </cell>
          <cell r="C173" t="str">
            <v/>
          </cell>
          <cell r="D173" t="str">
            <v xml:space="preserve">        SISTEMA DE TRANSPORTE</v>
          </cell>
          <cell r="E173">
            <v>79488.820000000007</v>
          </cell>
        </row>
        <row r="174">
          <cell r="B174" t="str">
            <v>2.2.9.70.00.0001-9</v>
          </cell>
          <cell r="C174" t="str">
            <v>2108</v>
          </cell>
          <cell r="D174" t="str">
            <v xml:space="preserve">              VEÍCULOS</v>
          </cell>
          <cell r="E174">
            <v>79488.820000000007</v>
          </cell>
        </row>
        <row r="175">
          <cell r="B175" t="str">
            <v>2.2.9.99.00-3</v>
          </cell>
          <cell r="C175" t="str">
            <v/>
          </cell>
          <cell r="D175" t="str">
            <v xml:space="preserve">        (-) DEPRECIACAO ACUMUL OUTRAS IMOBILIZACOES DE USO</v>
          </cell>
          <cell r="E175">
            <v>-648175.61</v>
          </cell>
        </row>
        <row r="176">
          <cell r="B176" t="str">
            <v>2.2.9.99.10-6</v>
          </cell>
          <cell r="C176" t="str">
            <v/>
          </cell>
          <cell r="D176" t="str">
            <v xml:space="preserve">           (-) SISTEMA DE COMUNICACAO - EQUIPAMENTOS</v>
          </cell>
          <cell r="E176">
            <v>-21233.38</v>
          </cell>
        </row>
        <row r="177">
          <cell r="B177" t="str">
            <v>2.2.9.99.10.0001-7</v>
          </cell>
          <cell r="C177" t="str">
            <v>2110</v>
          </cell>
          <cell r="D177" t="str">
            <v xml:space="preserve">              (-) DEPREC.ACUMUL.SISTEMA COMUNICAÇÃO-EQUIPAMENTOS</v>
          </cell>
          <cell r="E177">
            <v>-21233.38</v>
          </cell>
        </row>
        <row r="178">
          <cell r="B178" t="str">
            <v>2.2.9.99.30-2</v>
          </cell>
          <cell r="C178" t="str">
            <v/>
          </cell>
          <cell r="D178" t="str">
            <v xml:space="preserve">           (-) SISTEMA DE PROCESSAMENTO DE DADOS</v>
          </cell>
          <cell r="E178">
            <v>-490272.67</v>
          </cell>
        </row>
        <row r="179">
          <cell r="B179" t="str">
            <v>2.2.9.99.30.0001-5</v>
          </cell>
          <cell r="C179" t="str">
            <v>2111</v>
          </cell>
          <cell r="D179" t="str">
            <v xml:space="preserve">              (-) SISTEMA DE PROCESSAMENTO DE DADOS</v>
          </cell>
          <cell r="E179">
            <v>-490272.67</v>
          </cell>
        </row>
        <row r="180">
          <cell r="B180" t="str">
            <v>2.2.9.99.50-8</v>
          </cell>
          <cell r="C180" t="str">
            <v/>
          </cell>
          <cell r="D180" t="str">
            <v xml:space="preserve">           (-) SISTEMA DE SEGURANCA</v>
          </cell>
          <cell r="E180">
            <v>-57180.74</v>
          </cell>
        </row>
        <row r="181">
          <cell r="B181" t="str">
            <v>2.2.9.99.50.0004-4</v>
          </cell>
          <cell r="C181" t="str">
            <v>2117</v>
          </cell>
          <cell r="D181" t="str">
            <v xml:space="preserve">              (-) DEPRECIAÇÃO ACUMULADA - SISTEMA DE VIGILÂNCIA</v>
          </cell>
          <cell r="E181">
            <v>-55374.59</v>
          </cell>
        </row>
        <row r="182">
          <cell r="B182" t="str">
            <v>2.2.9.99.50.9999-0</v>
          </cell>
          <cell r="C182" t="str">
            <v>2118</v>
          </cell>
          <cell r="D182" t="str">
            <v xml:space="preserve">              (-) DEPRECIAÇÃO ACUMULADA - OUTROS</v>
          </cell>
          <cell r="E182">
            <v>-1806.15</v>
          </cell>
        </row>
        <row r="183">
          <cell r="B183" t="str">
            <v>2.2.9.99.70-4</v>
          </cell>
          <cell r="C183" t="str">
            <v/>
          </cell>
          <cell r="D183" t="str">
            <v xml:space="preserve">           (-) SISTEMA DE TRANSPORTE</v>
          </cell>
          <cell r="E183">
            <v>-79488.820000000007</v>
          </cell>
        </row>
        <row r="184">
          <cell r="B184" t="str">
            <v>2.2.9.99.70.0001-1</v>
          </cell>
          <cell r="C184" t="str">
            <v>2119</v>
          </cell>
          <cell r="D184" t="str">
            <v xml:space="preserve">              (-) DEPRECIAÇÃO ACUMULADA - VEÍCULOS</v>
          </cell>
          <cell r="E184">
            <v>-79488.820000000007</v>
          </cell>
        </row>
        <row r="185">
          <cell r="B185" t="str">
            <v>2.5.0.00.00-9</v>
          </cell>
          <cell r="C185" t="str">
            <v/>
          </cell>
          <cell r="D185" t="str">
            <v xml:space="preserve">  INTANGIVEL</v>
          </cell>
          <cell r="E185">
            <v>60608.41</v>
          </cell>
        </row>
        <row r="186">
          <cell r="B186" t="str">
            <v>2.5.1.00.00-2</v>
          </cell>
          <cell r="C186" t="str">
            <v/>
          </cell>
          <cell r="D186" t="str">
            <v xml:space="preserve">     ATIVOS INTANGIVEIS</v>
          </cell>
          <cell r="E186">
            <v>60608.41</v>
          </cell>
        </row>
        <row r="187">
          <cell r="B187" t="str">
            <v>2.5.1.98.00-7</v>
          </cell>
          <cell r="C187" t="str">
            <v/>
          </cell>
          <cell r="D187" t="str">
            <v xml:space="preserve">        OUTROS ATIVOS INTANGIVEIS</v>
          </cell>
          <cell r="E187">
            <v>167626.32999999999</v>
          </cell>
        </row>
        <row r="188">
          <cell r="B188" t="str">
            <v>2.5.1.98.10-0</v>
          </cell>
          <cell r="C188" t="str">
            <v/>
          </cell>
          <cell r="D188" t="str">
            <v xml:space="preserve">           OUT ATIV INTANGIVEIS ADQUIIRID ANTES DE 1.1O.2013</v>
          </cell>
          <cell r="E188">
            <v>16279.05</v>
          </cell>
        </row>
        <row r="189">
          <cell r="B189" t="str">
            <v>2.5.1.98.10.0002-6</v>
          </cell>
          <cell r="C189" t="str">
            <v>2143</v>
          </cell>
          <cell r="D189" t="str">
            <v xml:space="preserve">              SOFTWARES - ADQUIRIDOS ANTES DE 01/10/2013</v>
          </cell>
          <cell r="E189">
            <v>16279.05</v>
          </cell>
        </row>
        <row r="190">
          <cell r="B190" t="str">
            <v>2.5.1.98.20-3</v>
          </cell>
          <cell r="C190" t="str">
            <v/>
          </cell>
          <cell r="D190" t="str">
            <v xml:space="preserve">           OUT ATIV INTANGIVEIS ADQU A PARTIR DE 1.1O.2013</v>
          </cell>
          <cell r="E190">
            <v>151347.28</v>
          </cell>
        </row>
        <row r="191">
          <cell r="B191" t="str">
            <v>2.5.1.98.20.0002-5</v>
          </cell>
          <cell r="C191" t="str">
            <v>2149</v>
          </cell>
          <cell r="D191" t="str">
            <v xml:space="preserve">              SOFTWARES - ADQUIRIDOS APÓS 01/10/2013</v>
          </cell>
          <cell r="E191">
            <v>151347.28</v>
          </cell>
        </row>
        <row r="192">
          <cell r="B192" t="str">
            <v>2.5.1.99.00-6</v>
          </cell>
          <cell r="C192" t="str">
            <v/>
          </cell>
          <cell r="D192" t="str">
            <v xml:space="preserve">        (-) AMORT ACUM DE ATIVOS INTANGIVEIS</v>
          </cell>
          <cell r="E192">
            <v>-107017.92</v>
          </cell>
        </row>
        <row r="193">
          <cell r="B193" t="str">
            <v>2.5.1.99.10-9</v>
          </cell>
          <cell r="C193" t="str">
            <v/>
          </cell>
          <cell r="D193" t="str">
            <v xml:space="preserve">           (-) ADQUIIRIDOS ANTES DE 1 DE OUTUBRO DE 2013</v>
          </cell>
          <cell r="E193">
            <v>-16279.05</v>
          </cell>
        </row>
        <row r="194">
          <cell r="B194" t="str">
            <v>2.5.1.99.10.0002-3</v>
          </cell>
          <cell r="C194" t="str">
            <v>2160</v>
          </cell>
          <cell r="D194" t="str">
            <v xml:space="preserve">              (-) SOFTWARES - ADQUIRIDOS ANTES DE 01/10/2013</v>
          </cell>
          <cell r="E194">
            <v>-16279.05</v>
          </cell>
        </row>
        <row r="195">
          <cell r="B195" t="str">
            <v>2.5.1.99.20-2</v>
          </cell>
          <cell r="C195" t="str">
            <v/>
          </cell>
          <cell r="D195" t="str">
            <v xml:space="preserve">           (-) ADQUIIRIDOS A PARTIR DE 1 DE OUTUBRO DE 2013</v>
          </cell>
          <cell r="E195">
            <v>-90738.87</v>
          </cell>
        </row>
        <row r="196">
          <cell r="B196" t="str">
            <v>2.5.1.99.20.0002-2</v>
          </cell>
          <cell r="C196" t="str">
            <v>2166</v>
          </cell>
          <cell r="D196" t="str">
            <v xml:space="preserve">              (-) SOFTWARES -  ADQUIRIDOS APÓS 01/10/2013</v>
          </cell>
          <cell r="E196">
            <v>-90738.87</v>
          </cell>
        </row>
        <row r="197">
          <cell r="B197" t="str">
            <v>3.0.0.00.00-1</v>
          </cell>
          <cell r="C197" t="str">
            <v/>
          </cell>
          <cell r="D197" t="str">
            <v>COMPENSACAO</v>
          </cell>
          <cell r="E197">
            <v>267830014.81</v>
          </cell>
        </row>
        <row r="198">
          <cell r="B198" t="str">
            <v>3.0.1.00.00-4</v>
          </cell>
          <cell r="C198" t="str">
            <v/>
          </cell>
          <cell r="D198" t="str">
            <v xml:space="preserve">     COOBRIGACOES E RISCOS EM GARANTIAS PRESTADAS</v>
          </cell>
          <cell r="E198">
            <v>1427330.78</v>
          </cell>
        </row>
        <row r="199">
          <cell r="B199" t="str">
            <v>3.0.1.30.00-5</v>
          </cell>
          <cell r="C199" t="str">
            <v/>
          </cell>
          <cell r="D199" t="str">
            <v xml:space="preserve">        GARANTIAS FINANCEIRAS PRESTADAS</v>
          </cell>
          <cell r="E199">
            <v>1427330.78</v>
          </cell>
        </row>
        <row r="200">
          <cell r="B200" t="str">
            <v>3.0.1.30.90-2</v>
          </cell>
          <cell r="C200" t="str">
            <v/>
          </cell>
          <cell r="D200" t="str">
            <v xml:space="preserve">           OUTRAS GARANTIAS FINANCEIRAS PRESTADAS</v>
          </cell>
          <cell r="E200">
            <v>1427330.78</v>
          </cell>
        </row>
        <row r="201">
          <cell r="B201" t="str">
            <v>3.0.1.30.90.0006-0</v>
          </cell>
          <cell r="C201" t="str">
            <v>3566</v>
          </cell>
          <cell r="D201" t="str">
            <v xml:space="preserve">              PF OU JURÍDICA NÃO FINANCEIRA</v>
          </cell>
          <cell r="E201">
            <v>1427330.78</v>
          </cell>
        </row>
        <row r="202">
          <cell r="B202" t="str">
            <v>3.0.4.00.00-3</v>
          </cell>
          <cell r="C202" t="str">
            <v/>
          </cell>
          <cell r="D202" t="str">
            <v xml:space="preserve">     CUSTODIA DE VALORES</v>
          </cell>
          <cell r="E202">
            <v>7424106.6399999997</v>
          </cell>
        </row>
        <row r="203">
          <cell r="B203" t="str">
            <v>3.0.4.30.00-4</v>
          </cell>
          <cell r="C203" t="str">
            <v/>
          </cell>
          <cell r="D203" t="str">
            <v xml:space="preserve">        DEPOSITARIOS DE VALORES EM CUSTODIA</v>
          </cell>
          <cell r="E203">
            <v>7424106.6399999997</v>
          </cell>
        </row>
        <row r="204">
          <cell r="B204" t="str">
            <v>3.0.4.30.10-7</v>
          </cell>
          <cell r="C204" t="str">
            <v/>
          </cell>
          <cell r="D204" t="str">
            <v xml:space="preserve">           PROPRIOS</v>
          </cell>
          <cell r="E204">
            <v>7424106.6399999997</v>
          </cell>
        </row>
        <row r="205">
          <cell r="B205" t="str">
            <v>3.0.4.30.10.0001-0</v>
          </cell>
          <cell r="C205" t="str">
            <v>325</v>
          </cell>
          <cell r="D205" t="str">
            <v xml:space="preserve">              CHAVES E SEGREDOS</v>
          </cell>
          <cell r="E205">
            <v>1</v>
          </cell>
        </row>
        <row r="206">
          <cell r="B206" t="str">
            <v>3.0.4.30.10.0003-4</v>
          </cell>
          <cell r="C206" t="str">
            <v>327</v>
          </cell>
          <cell r="D206" t="str">
            <v xml:space="preserve">              CHEQUES EM CUSTÓDIA</v>
          </cell>
          <cell r="E206">
            <v>7424105.6399999997</v>
          </cell>
        </row>
        <row r="207">
          <cell r="B207" t="str">
            <v>3.0.5.00.00-6</v>
          </cell>
          <cell r="C207" t="str">
            <v/>
          </cell>
          <cell r="D207" t="str">
            <v xml:space="preserve">     COBRANCA</v>
          </cell>
          <cell r="E207">
            <v>23121631.690000001</v>
          </cell>
        </row>
        <row r="208">
          <cell r="B208" t="str">
            <v>3.0.5.30.00-7</v>
          </cell>
          <cell r="C208" t="str">
            <v/>
          </cell>
          <cell r="D208" t="str">
            <v xml:space="preserve">        TITULOS EM COBRANCA DIRETA</v>
          </cell>
          <cell r="E208">
            <v>23121631.690000001</v>
          </cell>
        </row>
        <row r="209">
          <cell r="B209" t="str">
            <v>3.0.5.30.10-0</v>
          </cell>
          <cell r="C209" t="str">
            <v/>
          </cell>
          <cell r="D209" t="str">
            <v xml:space="preserve">           DE TERCEIROS</v>
          </cell>
          <cell r="E209">
            <v>23121631.690000001</v>
          </cell>
        </row>
        <row r="210">
          <cell r="B210" t="str">
            <v>3.0.5.30.10.0001-9</v>
          </cell>
          <cell r="C210" t="str">
            <v>367</v>
          </cell>
          <cell r="D210" t="str">
            <v xml:space="preserve">              TÍTULOS EM COBRANÇA DIRETA</v>
          </cell>
          <cell r="E210">
            <v>23121631.690000001</v>
          </cell>
        </row>
        <row r="211">
          <cell r="B211" t="str">
            <v>3.0.8.00.00-5</v>
          </cell>
          <cell r="C211" t="str">
            <v/>
          </cell>
          <cell r="D211" t="str">
            <v xml:space="preserve">     CONTRATOS</v>
          </cell>
          <cell r="E211">
            <v>13496479</v>
          </cell>
        </row>
        <row r="212">
          <cell r="B212" t="str">
            <v>3.0.8.70.00-4</v>
          </cell>
          <cell r="C212" t="str">
            <v/>
          </cell>
          <cell r="D212" t="str">
            <v xml:space="preserve">        CONTRATOS DE SEGUROS</v>
          </cell>
          <cell r="E212">
            <v>13496479</v>
          </cell>
        </row>
        <row r="213">
          <cell r="B213" t="str">
            <v>3.0.8.70.00.0001-9</v>
          </cell>
          <cell r="C213" t="str">
            <v>3105</v>
          </cell>
          <cell r="D213" t="str">
            <v xml:space="preserve">              PATRIMONIAL</v>
          </cell>
          <cell r="E213">
            <v>3895000</v>
          </cell>
        </row>
        <row r="214">
          <cell r="B214" t="str">
            <v>3.0.8.70.00.0002-6</v>
          </cell>
          <cell r="C214" t="str">
            <v>3106</v>
          </cell>
          <cell r="D214" t="str">
            <v xml:space="preserve">              VEÍCULOS</v>
          </cell>
          <cell r="E214">
            <v>1562400</v>
          </cell>
        </row>
        <row r="215">
          <cell r="B215" t="str">
            <v>3.0.8.70.00.0003-3</v>
          </cell>
          <cell r="C215" t="str">
            <v>3107</v>
          </cell>
          <cell r="D215" t="str">
            <v xml:space="preserve">              VALORES</v>
          </cell>
          <cell r="E215">
            <v>1350000</v>
          </cell>
        </row>
        <row r="216">
          <cell r="B216" t="str">
            <v>3.0.8.70.00.0004-0</v>
          </cell>
          <cell r="C216" t="str">
            <v>3108</v>
          </cell>
          <cell r="D216" t="str">
            <v xml:space="preserve">              VIDA</v>
          </cell>
          <cell r="E216">
            <v>6689079</v>
          </cell>
        </row>
        <row r="217">
          <cell r="B217" t="str">
            <v>3.0.9.00.00-8</v>
          </cell>
          <cell r="C217" t="str">
            <v/>
          </cell>
          <cell r="D217" t="str">
            <v xml:space="preserve">     CONTROLE</v>
          </cell>
          <cell r="E217">
            <v>174891440.05000001</v>
          </cell>
        </row>
        <row r="218">
          <cell r="B218" t="str">
            <v>3.0.9.10.00-5</v>
          </cell>
          <cell r="C218" t="str">
            <v/>
          </cell>
          <cell r="D218" t="str">
            <v xml:space="preserve">        AVAIS, FIANCAS E OUTRAS GARANTIAS RECEBIDAS</v>
          </cell>
          <cell r="E218">
            <v>129890559.69</v>
          </cell>
        </row>
        <row r="219">
          <cell r="B219" t="str">
            <v>3.0.9.10.00.0001-0</v>
          </cell>
          <cell r="C219" t="str">
            <v>3110</v>
          </cell>
          <cell r="D219" t="str">
            <v xml:space="preserve">              DE ASSOCIADOS - NO PAIS</v>
          </cell>
          <cell r="E219">
            <v>44519734.829999998</v>
          </cell>
        </row>
        <row r="220">
          <cell r="B220" t="str">
            <v>3.0.9.10.00.0003-4</v>
          </cell>
          <cell r="C220" t="str">
            <v>3112</v>
          </cell>
          <cell r="D220" t="str">
            <v xml:space="preserve">              DE TERCEIROS - NO PAIS</v>
          </cell>
          <cell r="E220">
            <v>85370824.859999999</v>
          </cell>
        </row>
        <row r="221">
          <cell r="B221" t="str">
            <v>3.0.9.16.00-9</v>
          </cell>
          <cell r="C221" t="str">
            <v/>
          </cell>
          <cell r="D221" t="str">
            <v xml:space="preserve">        OPERAÇÕES COM PARTES RELACIONADAS</v>
          </cell>
          <cell r="E221">
            <v>2557743.44</v>
          </cell>
        </row>
        <row r="222">
          <cell r="B222" t="str">
            <v>3.0.9.16.20-5</v>
          </cell>
          <cell r="C222" t="str">
            <v/>
          </cell>
          <cell r="D222" t="str">
            <v xml:space="preserve">           PESSOA NATURAL - DEMAIS OPERAÇÕES</v>
          </cell>
          <cell r="E222">
            <v>1551872.69</v>
          </cell>
        </row>
        <row r="223">
          <cell r="B223" t="str">
            <v>3.0.9.16.20.0001-0</v>
          </cell>
          <cell r="C223" t="str">
            <v>3592</v>
          </cell>
          <cell r="D223" t="str">
            <v xml:space="preserve">              PESSOA NATURAL - DEMAIS OPERAÇÕES</v>
          </cell>
          <cell r="E223">
            <v>1551872.69</v>
          </cell>
        </row>
        <row r="224">
          <cell r="B224" t="str">
            <v>3.0.9.16.40-1</v>
          </cell>
          <cell r="C224" t="str">
            <v/>
          </cell>
          <cell r="D224" t="str">
            <v xml:space="preserve">           PESSOA JURÍDICA - DEMAIS OPERAÇÕES</v>
          </cell>
          <cell r="E224">
            <v>1005870.75</v>
          </cell>
        </row>
        <row r="225">
          <cell r="B225" t="str">
            <v>3.0.9.16.40.0001-8</v>
          </cell>
          <cell r="C225" t="str">
            <v>3594</v>
          </cell>
          <cell r="D225" t="str">
            <v xml:space="preserve">              PESSOA JURÍDICA - DEMAIS OPERAÇÕES</v>
          </cell>
          <cell r="E225">
            <v>1005870.75</v>
          </cell>
        </row>
        <row r="226">
          <cell r="B226" t="str">
            <v>3.0.9.60.00-0</v>
          </cell>
          <cell r="C226" t="str">
            <v/>
          </cell>
          <cell r="D226" t="str">
            <v xml:space="preserve">        CREDITOS BAIXADOS COMO PREJUIZO</v>
          </cell>
          <cell r="E226">
            <v>390291.74</v>
          </cell>
        </row>
        <row r="227">
          <cell r="B227" t="str">
            <v>3.0.9.60.10-3</v>
          </cell>
          <cell r="C227" t="str">
            <v/>
          </cell>
          <cell r="D227" t="str">
            <v xml:space="preserve">           SETOR PRIVADO</v>
          </cell>
          <cell r="E227">
            <v>390291.74</v>
          </cell>
        </row>
        <row r="228">
          <cell r="B228" t="str">
            <v>3.0.9.60.10.0001-4</v>
          </cell>
          <cell r="C228" t="str">
            <v>3137</v>
          </cell>
          <cell r="D228" t="str">
            <v xml:space="preserve">              CRÉDITOS BAIXADOS NOS ÚLTIMOS 12 MESES</v>
          </cell>
          <cell r="E228">
            <v>145848.49</v>
          </cell>
        </row>
        <row r="229">
          <cell r="B229" t="str">
            <v>3.0.9.60.10.0002-1</v>
          </cell>
          <cell r="C229" t="str">
            <v>3138</v>
          </cell>
          <cell r="D229" t="str">
            <v xml:space="preserve">              CRÉDITOS BAIXADOS ENTRE 13 E 48 MESES</v>
          </cell>
          <cell r="E229">
            <v>26046.05</v>
          </cell>
        </row>
        <row r="230">
          <cell r="B230" t="str">
            <v>3.0.9.60.10.0003-8</v>
          </cell>
          <cell r="C230" t="str">
            <v>3139</v>
          </cell>
          <cell r="D230" t="str">
            <v xml:space="preserve">              CRÉDITOS BAIXADOS HÁ MAIS DE 49 MESES</v>
          </cell>
          <cell r="E230">
            <v>218397.2</v>
          </cell>
        </row>
        <row r="231">
          <cell r="B231" t="str">
            <v>3.0.9.73.00-4</v>
          </cell>
          <cell r="C231" t="str">
            <v/>
          </cell>
          <cell r="D231" t="str">
            <v xml:space="preserve">        PATRIMÔNIO DE REFERÊNCIA - AJUSTES</v>
          </cell>
          <cell r="E231">
            <v>2102685.85</v>
          </cell>
        </row>
        <row r="232">
          <cell r="B232" t="str">
            <v>3.0.9.73.12-1</v>
          </cell>
          <cell r="C232" t="str">
            <v/>
          </cell>
          <cell r="D232" t="str">
            <v xml:space="preserve">           INV INST D/CAP ELEG CAPITAL PRINCIPA D/INVESTIDA</v>
          </cell>
          <cell r="E232">
            <v>2102685.85</v>
          </cell>
        </row>
        <row r="233">
          <cell r="B233" t="str">
            <v>3.0.9.73.12.0001-4</v>
          </cell>
          <cell r="C233" t="str">
            <v>3172</v>
          </cell>
          <cell r="D233" t="str">
            <v xml:space="preserve">              INVEST. INSTR.  CAPTAÇÃO ELEGÍVEIS A CAPITAL PRINC</v>
          </cell>
          <cell r="E233">
            <v>2102685.85</v>
          </cell>
        </row>
        <row r="234">
          <cell r="B234" t="str">
            <v>3.0.9.86.00-8</v>
          </cell>
          <cell r="C234" t="str">
            <v/>
          </cell>
          <cell r="D234" t="str">
            <v xml:space="preserve">        VALORES DE CREDITOS CONTRATADOS A LIBERAR</v>
          </cell>
          <cell r="E234">
            <v>10528594.039999999</v>
          </cell>
        </row>
        <row r="235">
          <cell r="B235" t="str">
            <v>3.0.9.86.10-1</v>
          </cell>
          <cell r="C235" t="str">
            <v/>
          </cell>
          <cell r="D235" t="str">
            <v xml:space="preserve">           PESSOAS JURIDICAS</v>
          </cell>
          <cell r="E235">
            <v>5118524.9400000004</v>
          </cell>
        </row>
        <row r="236">
          <cell r="B236" t="str">
            <v>3.0.9.86.10.0001-2</v>
          </cell>
          <cell r="C236" t="str">
            <v>3195</v>
          </cell>
          <cell r="D236" t="str">
            <v xml:space="preserve">              CRÉDITO ROTATIVO</v>
          </cell>
          <cell r="E236">
            <v>3577846.58</v>
          </cell>
        </row>
        <row r="237">
          <cell r="B237" t="str">
            <v>3.0.9.86.10.0003-6</v>
          </cell>
          <cell r="C237" t="str">
            <v>3197</v>
          </cell>
          <cell r="D237" t="str">
            <v xml:space="preserve">              CONTA GARANTIDA</v>
          </cell>
          <cell r="E237">
            <v>1540678.36</v>
          </cell>
        </row>
        <row r="238">
          <cell r="B238" t="str">
            <v>3.0.9.86.20-4</v>
          </cell>
          <cell r="C238" t="str">
            <v/>
          </cell>
          <cell r="D238" t="str">
            <v xml:space="preserve">           PESSOAS FISICAS</v>
          </cell>
          <cell r="E238">
            <v>5410069.0999999996</v>
          </cell>
        </row>
        <row r="239">
          <cell r="B239" t="str">
            <v>3.0.9.86.20.0001-1</v>
          </cell>
          <cell r="C239" t="str">
            <v>3200</v>
          </cell>
          <cell r="D239" t="str">
            <v xml:space="preserve">              CRÉDITO ROTATIVO</v>
          </cell>
          <cell r="E239">
            <v>2061232.35</v>
          </cell>
        </row>
        <row r="240">
          <cell r="B240" t="str">
            <v>3.0.9.86.20.0002-8</v>
          </cell>
          <cell r="C240" t="str">
            <v>3201</v>
          </cell>
          <cell r="D240" t="str">
            <v xml:space="preserve">              CHEQUE ESPECIAL</v>
          </cell>
          <cell r="E240">
            <v>3348836.75</v>
          </cell>
        </row>
        <row r="241">
          <cell r="B241" t="str">
            <v>3.0.9.96.00-5</v>
          </cell>
          <cell r="C241" t="str">
            <v/>
          </cell>
          <cell r="D241" t="str">
            <v xml:space="preserve">        VAL.CAPITAL REAL. E PAT. LIQ. MINIMOS PARTICIPADAS</v>
          </cell>
          <cell r="E241">
            <v>6080.9</v>
          </cell>
        </row>
        <row r="242">
          <cell r="B242" t="str">
            <v>3.0.9.96.00.0001-6</v>
          </cell>
          <cell r="C242" t="str">
            <v>3221</v>
          </cell>
          <cell r="D242" t="str">
            <v xml:space="preserve">              VRS.DE CAP.REALIZADO E PL MÍNIMOS DE PARTICIPADAS</v>
          </cell>
          <cell r="E242">
            <v>6080.9</v>
          </cell>
        </row>
        <row r="243">
          <cell r="B243" t="str">
            <v>3.0.9.99.00-2</v>
          </cell>
          <cell r="C243" t="str">
            <v/>
          </cell>
          <cell r="D243" t="str">
            <v xml:space="preserve">        OUTRAS CONTAS DE COMPENSACAO ATIVAS</v>
          </cell>
          <cell r="E243">
            <v>29415484.390000001</v>
          </cell>
        </row>
        <row r="244">
          <cell r="B244" t="str">
            <v>3.0.9.99.00.0028-2</v>
          </cell>
          <cell r="C244" t="str">
            <v>3251</v>
          </cell>
          <cell r="D244" t="str">
            <v xml:space="preserve">              LIMITE CONTRATO CHEQUE ESPECIAL</v>
          </cell>
          <cell r="E244">
            <v>3897800</v>
          </cell>
        </row>
        <row r="245">
          <cell r="B245" t="str">
            <v>3.0.9.99.00.0030-9</v>
          </cell>
          <cell r="C245" t="str">
            <v>3253</v>
          </cell>
          <cell r="D245" t="str">
            <v xml:space="preserve">              LIMITE CONTRATO EMPRÉSTIMO ROTATIVO</v>
          </cell>
          <cell r="E245">
            <v>11132700</v>
          </cell>
        </row>
        <row r="246">
          <cell r="B246" t="str">
            <v>3.0.9.99.00.0031-6</v>
          </cell>
          <cell r="C246" t="str">
            <v>3254</v>
          </cell>
          <cell r="D246" t="str">
            <v xml:space="preserve">              LIMITE CONTRATO CONTA GARANTIDA</v>
          </cell>
          <cell r="E246">
            <v>1746500</v>
          </cell>
        </row>
        <row r="247">
          <cell r="B247" t="str">
            <v>3.0.9.99.00.9999-4</v>
          </cell>
          <cell r="C247" t="str">
            <v>3267</v>
          </cell>
          <cell r="D247" t="str">
            <v xml:space="preserve">              OUTRAS CONTAS DE COMPENSAÇÃO ATIVAS - CONTROLE</v>
          </cell>
          <cell r="E247">
            <v>12638484.390000001</v>
          </cell>
        </row>
        <row r="248">
          <cell r="B248" t="str">
            <v>3.1.0.00.00-0</v>
          </cell>
          <cell r="C248" t="str">
            <v/>
          </cell>
          <cell r="D248" t="str">
            <v xml:space="preserve">  CLASSIFICACAO DA CARTEIRA DE CREDITOS</v>
          </cell>
          <cell r="E248">
            <v>47469026.649999999</v>
          </cell>
        </row>
        <row r="249">
          <cell r="B249" t="str">
            <v>3.1.1.00.00-3</v>
          </cell>
          <cell r="C249" t="str">
            <v/>
          </cell>
          <cell r="D249" t="str">
            <v xml:space="preserve">     OPERACOES DE RISCO NIVEL AA</v>
          </cell>
          <cell r="E249">
            <v>2879883.95</v>
          </cell>
        </row>
        <row r="250">
          <cell r="B250" t="str">
            <v>3.1.1.10.00-0</v>
          </cell>
          <cell r="C250" t="str">
            <v/>
          </cell>
          <cell r="D250" t="str">
            <v xml:space="preserve">        OPERACOES DE CREDITO NIVEL AA</v>
          </cell>
          <cell r="E250">
            <v>2879883.95</v>
          </cell>
        </row>
        <row r="251">
          <cell r="B251" t="str">
            <v>3.1.1.10.00.0002-2</v>
          </cell>
          <cell r="C251" t="str">
            <v>3269</v>
          </cell>
          <cell r="D251" t="str">
            <v xml:space="preserve">              EMPRÉSTIMOS - NÍVEL AA</v>
          </cell>
          <cell r="E251">
            <v>107588.37</v>
          </cell>
        </row>
        <row r="252">
          <cell r="B252" t="str">
            <v>3.1.1.10.00.0003-9</v>
          </cell>
          <cell r="C252" t="str">
            <v>3270</v>
          </cell>
          <cell r="D252" t="str">
            <v xml:space="preserve">              FINANCIAMENTOS - NÍVEL AA</v>
          </cell>
          <cell r="E252">
            <v>232908.53</v>
          </cell>
        </row>
        <row r="253">
          <cell r="B253" t="str">
            <v>3.1.1.10.00.0008-4</v>
          </cell>
          <cell r="C253" t="str">
            <v>3275</v>
          </cell>
          <cell r="D253" t="str">
            <v xml:space="preserve">              TÍTULOS DESCONTADOS - NÍVEL AA</v>
          </cell>
          <cell r="E253">
            <v>1393502.9</v>
          </cell>
        </row>
        <row r="254">
          <cell r="B254" t="str">
            <v>3.1.1.10.00.0009-1</v>
          </cell>
          <cell r="C254" t="str">
            <v>3276</v>
          </cell>
          <cell r="D254" t="str">
            <v xml:space="preserve">              CHEQUE ESPECIAL - NÍVEL AA</v>
          </cell>
          <cell r="E254">
            <v>612.76</v>
          </cell>
        </row>
        <row r="255">
          <cell r="B255" t="str">
            <v>3.1.1.10.00.0014-9</v>
          </cell>
          <cell r="C255" t="str">
            <v>3533</v>
          </cell>
          <cell r="D255" t="str">
            <v xml:space="preserve">              OPERAÇÕES DE FINANCIAMENTOS RURAIS - NÍVEL AA</v>
          </cell>
          <cell r="E255">
            <v>1145271.3899999999</v>
          </cell>
        </row>
        <row r="256">
          <cell r="B256" t="str">
            <v>3.1.2.00.00-6</v>
          </cell>
          <cell r="C256" t="str">
            <v/>
          </cell>
          <cell r="D256" t="str">
            <v xml:space="preserve">     OPERACOES DE RISCO NIVEL A</v>
          </cell>
          <cell r="E256">
            <v>21480862.050000001</v>
          </cell>
        </row>
        <row r="257">
          <cell r="B257" t="str">
            <v>3.1.2.10.00-3</v>
          </cell>
          <cell r="C257" t="str">
            <v/>
          </cell>
          <cell r="D257" t="str">
            <v xml:space="preserve">        OPERACOES DE CREDITO NIVEL A</v>
          </cell>
          <cell r="E257">
            <v>21480862.050000001</v>
          </cell>
        </row>
        <row r="258">
          <cell r="B258" t="str">
            <v>3.1.2.10.00.0001-4</v>
          </cell>
          <cell r="C258" t="str">
            <v>3281</v>
          </cell>
          <cell r="D258" t="str">
            <v xml:space="preserve">              ADIANTAMENTO A DEPOSITANTES - NÍVEL A</v>
          </cell>
          <cell r="E258">
            <v>96839.31</v>
          </cell>
        </row>
        <row r="259">
          <cell r="B259" t="str">
            <v>3.1.2.10.00.0002-1</v>
          </cell>
          <cell r="C259" t="str">
            <v>3282</v>
          </cell>
          <cell r="D259" t="str">
            <v xml:space="preserve">              EMPRÉSTIMOS - NÍVEL A</v>
          </cell>
          <cell r="E259">
            <v>7720805.8099999996</v>
          </cell>
        </row>
        <row r="260">
          <cell r="B260" t="str">
            <v>3.1.2.10.00.0003-8</v>
          </cell>
          <cell r="C260" t="str">
            <v>3283</v>
          </cell>
          <cell r="D260" t="str">
            <v xml:space="preserve">              FINANCIAMENTOS - NÍVEL A</v>
          </cell>
          <cell r="E260">
            <v>1242205.94</v>
          </cell>
        </row>
        <row r="261">
          <cell r="B261" t="str">
            <v>3.1.2.10.00.0008-3</v>
          </cell>
          <cell r="C261" t="str">
            <v>3288</v>
          </cell>
          <cell r="D261" t="str">
            <v xml:space="preserve">              TÍTULOS DESCONTADOS - NÍVEL A</v>
          </cell>
          <cell r="E261">
            <v>2979432.27</v>
          </cell>
        </row>
        <row r="262">
          <cell r="B262" t="str">
            <v>3.1.2.10.00.0009-0</v>
          </cell>
          <cell r="C262" t="str">
            <v>3289</v>
          </cell>
          <cell r="D262" t="str">
            <v xml:space="preserve">              CHEQUE ESPECIAL - NÍVEL A</v>
          </cell>
          <cell r="E262">
            <v>105453.23</v>
          </cell>
        </row>
        <row r="263">
          <cell r="B263" t="str">
            <v>3.1.2.10.00.0010-0</v>
          </cell>
          <cell r="C263" t="str">
            <v>3290</v>
          </cell>
          <cell r="D263" t="str">
            <v xml:space="preserve">              CONTA GARANTIDA - NÍVEL A</v>
          </cell>
          <cell r="E263">
            <v>76191.520000000004</v>
          </cell>
        </row>
        <row r="264">
          <cell r="B264" t="str">
            <v>3.1.2.10.00.0014-8</v>
          </cell>
          <cell r="C264" t="str">
            <v>3535</v>
          </cell>
          <cell r="D264" t="str">
            <v xml:space="preserve">              OPERAÇÕES DE FINANCIAMENTOS RURAIS - NÍVEL A</v>
          </cell>
          <cell r="E264">
            <v>9259933.9700000007</v>
          </cell>
        </row>
        <row r="265">
          <cell r="B265" t="str">
            <v>3.1.3.00.00-9</v>
          </cell>
          <cell r="C265" t="str">
            <v/>
          </cell>
          <cell r="D265" t="str">
            <v xml:space="preserve">     OPERACOES DE RISCO NIVELB</v>
          </cell>
          <cell r="E265">
            <v>10356736.24</v>
          </cell>
        </row>
        <row r="266">
          <cell r="B266" t="str">
            <v>3.1.3.10.00-6</v>
          </cell>
          <cell r="C266" t="str">
            <v/>
          </cell>
          <cell r="D266" t="str">
            <v xml:space="preserve">        OPERACOES DE CREDITO NIVELB</v>
          </cell>
          <cell r="E266">
            <v>10356736.24</v>
          </cell>
        </row>
        <row r="267">
          <cell r="B267" t="str">
            <v>3.1.3.10.10-9</v>
          </cell>
          <cell r="C267" t="str">
            <v/>
          </cell>
          <cell r="D267" t="str">
            <v xml:space="preserve">           OPERACOES EM CURSO NORMAL</v>
          </cell>
          <cell r="E267">
            <v>10353304.43</v>
          </cell>
        </row>
        <row r="268">
          <cell r="B268" t="str">
            <v>3.1.3.10.10.0001-2</v>
          </cell>
          <cell r="C268" t="str">
            <v>3294</v>
          </cell>
          <cell r="D268" t="str">
            <v xml:space="preserve">              ADIANTAMENTO A DEPOSITANTE - NÍVEL B</v>
          </cell>
          <cell r="E268">
            <v>12949.67</v>
          </cell>
        </row>
        <row r="269">
          <cell r="B269" t="str">
            <v>3.1.3.10.10.0002-9</v>
          </cell>
          <cell r="C269" t="str">
            <v>3295</v>
          </cell>
          <cell r="D269" t="str">
            <v xml:space="preserve">              EMPRÉSTIMOS - NÍVEL B</v>
          </cell>
          <cell r="E269">
            <v>5296811.1399999997</v>
          </cell>
        </row>
        <row r="270">
          <cell r="B270" t="str">
            <v>3.1.3.10.10.0003-6</v>
          </cell>
          <cell r="C270" t="str">
            <v>3296</v>
          </cell>
          <cell r="D270" t="str">
            <v xml:space="preserve">              FINANCIAMENTO - NÍVEL B</v>
          </cell>
          <cell r="E270">
            <v>1004109.31</v>
          </cell>
        </row>
        <row r="271">
          <cell r="B271" t="str">
            <v>3.1.3.10.10.0008-1</v>
          </cell>
          <cell r="C271" t="str">
            <v>3301</v>
          </cell>
          <cell r="D271" t="str">
            <v xml:space="preserve">              TÍTULOS DESCONTADOS - NÍVEL B</v>
          </cell>
          <cell r="E271">
            <v>382947.67</v>
          </cell>
        </row>
        <row r="272">
          <cell r="B272" t="str">
            <v>3.1.3.10.10.0011-5</v>
          </cell>
          <cell r="C272" t="str">
            <v>3304</v>
          </cell>
          <cell r="D272" t="str">
            <v xml:space="preserve">              OPERAÇÕES DE FINANCIAMENTOS RURAIS - NÍVEL B</v>
          </cell>
          <cell r="E272">
            <v>3386442.62</v>
          </cell>
        </row>
        <row r="273">
          <cell r="B273" t="str">
            <v>3.1.3.10.10.0013-9</v>
          </cell>
          <cell r="C273" t="str">
            <v>3306</v>
          </cell>
          <cell r="D273" t="str">
            <v xml:space="preserve">              CHEQUE ESPECIAL - NÍVEL B</v>
          </cell>
          <cell r="E273">
            <v>190960.8</v>
          </cell>
        </row>
        <row r="274">
          <cell r="B274" t="str">
            <v>3.1.3.10.10.0014-6</v>
          </cell>
          <cell r="C274" t="str">
            <v>3307</v>
          </cell>
          <cell r="D274" t="str">
            <v xml:space="preserve">              CONTA GARANTIDA - NÍVEL B</v>
          </cell>
          <cell r="E274">
            <v>79083.22</v>
          </cell>
        </row>
        <row r="275">
          <cell r="B275" t="str">
            <v>3.1.3.10.20-2</v>
          </cell>
          <cell r="C275" t="str">
            <v/>
          </cell>
          <cell r="D275" t="str">
            <v xml:space="preserve">           OPERACOES VENCIDAS</v>
          </cell>
          <cell r="E275">
            <v>3431.81</v>
          </cell>
        </row>
        <row r="276">
          <cell r="B276" t="str">
            <v>3.1.3.10.20.0001-1</v>
          </cell>
          <cell r="C276" t="str">
            <v>3308</v>
          </cell>
          <cell r="D276" t="str">
            <v xml:space="preserve">              ADIANTAMENTO A DEPOSITANTES - NÍVEL B</v>
          </cell>
          <cell r="E276">
            <v>525.66999999999996</v>
          </cell>
        </row>
        <row r="277">
          <cell r="B277" t="str">
            <v>3.1.3.10.20.0002-8</v>
          </cell>
          <cell r="C277" t="str">
            <v>3309</v>
          </cell>
          <cell r="D277" t="str">
            <v xml:space="preserve">              EMPRÉSTIMOS - NÍVEL B</v>
          </cell>
          <cell r="E277">
            <v>2906.14</v>
          </cell>
        </row>
        <row r="278">
          <cell r="B278" t="str">
            <v>3.1.4.00.00-2</v>
          </cell>
          <cell r="C278" t="str">
            <v/>
          </cell>
          <cell r="D278" t="str">
            <v xml:space="preserve">     OPERACOES DE RISCO NIVELC</v>
          </cell>
          <cell r="E278">
            <v>9951675.2899999991</v>
          </cell>
        </row>
        <row r="279">
          <cell r="B279" t="str">
            <v>3.1.4.10.00-9</v>
          </cell>
          <cell r="C279" t="str">
            <v/>
          </cell>
          <cell r="D279" t="str">
            <v xml:space="preserve">        OPERACOES DE CREDITO NIVEL C</v>
          </cell>
          <cell r="E279">
            <v>9951675.2899999991</v>
          </cell>
        </row>
        <row r="280">
          <cell r="B280" t="str">
            <v>3.1.4.10.10-2</v>
          </cell>
          <cell r="C280" t="str">
            <v/>
          </cell>
          <cell r="D280" t="str">
            <v xml:space="preserve">           OPERACOES EM CURSO NORMAL</v>
          </cell>
          <cell r="E280">
            <v>9854071.7200000007</v>
          </cell>
        </row>
        <row r="281">
          <cell r="B281" t="str">
            <v>3.1.4.10.10.0001-1</v>
          </cell>
          <cell r="C281" t="str">
            <v>3326</v>
          </cell>
          <cell r="D281" t="str">
            <v xml:space="preserve">              ADIANTAMENTO A DEPOSITANTES-NÍVEL C</v>
          </cell>
          <cell r="E281">
            <v>64501.81</v>
          </cell>
        </row>
        <row r="282">
          <cell r="B282" t="str">
            <v>3.1.4.10.10.0002-8</v>
          </cell>
          <cell r="C282" t="str">
            <v>3327</v>
          </cell>
          <cell r="D282" t="str">
            <v xml:space="preserve">              EMPRÉSTIMOS-NÍVEL C</v>
          </cell>
          <cell r="E282">
            <v>4627513.03</v>
          </cell>
        </row>
        <row r="283">
          <cell r="B283" t="str">
            <v>3.1.4.10.10.0003-5</v>
          </cell>
          <cell r="C283" t="str">
            <v>3328</v>
          </cell>
          <cell r="D283" t="str">
            <v xml:space="preserve">              FINANCIAMENTO-NÍVEL C</v>
          </cell>
          <cell r="E283">
            <v>1426476.15</v>
          </cell>
        </row>
        <row r="284">
          <cell r="B284" t="str">
            <v>3.1.4.10.10.0008-0</v>
          </cell>
          <cell r="C284" t="str">
            <v>3333</v>
          </cell>
          <cell r="D284" t="str">
            <v xml:space="preserve">              TÍTULOS DESCONTADOS - NÍVEL C</v>
          </cell>
          <cell r="E284">
            <v>485752.35</v>
          </cell>
        </row>
        <row r="285">
          <cell r="B285" t="str">
            <v>3.1.4.10.10.0011-4</v>
          </cell>
          <cell r="C285" t="str">
            <v>3336</v>
          </cell>
          <cell r="D285" t="str">
            <v xml:space="preserve">              OPERAÇÕES DE FINANCIAMENTOS RURAIS - NÍVEL C</v>
          </cell>
          <cell r="E285">
            <v>3097771.22</v>
          </cell>
        </row>
        <row r="286">
          <cell r="B286" t="str">
            <v>3.1.4.10.10.0013-8</v>
          </cell>
          <cell r="C286" t="str">
            <v>3338</v>
          </cell>
          <cell r="D286" t="str">
            <v xml:space="preserve">              CHEQUE ESPECIAL - NÍVEL C</v>
          </cell>
          <cell r="E286">
            <v>128991.87</v>
          </cell>
        </row>
        <row r="287">
          <cell r="B287" t="str">
            <v>3.1.4.10.10.0014-5</v>
          </cell>
          <cell r="C287" t="str">
            <v>3339</v>
          </cell>
          <cell r="D287" t="str">
            <v xml:space="preserve">              CONTA GARANTIDA - NÍVEL C</v>
          </cell>
          <cell r="E287">
            <v>23065.29</v>
          </cell>
        </row>
        <row r="288">
          <cell r="B288" t="str">
            <v>3.1.4.10.20-5</v>
          </cell>
          <cell r="C288" t="str">
            <v/>
          </cell>
          <cell r="D288" t="str">
            <v xml:space="preserve">           OPERACOES VENCIDAS</v>
          </cell>
          <cell r="E288">
            <v>97603.57</v>
          </cell>
        </row>
        <row r="289">
          <cell r="B289" t="str">
            <v>3.1.4.10.20.0001-0</v>
          </cell>
          <cell r="C289" t="str">
            <v>3340</v>
          </cell>
          <cell r="D289" t="str">
            <v xml:space="preserve">              ADIANTAMENTO A DEPOSITANTES-NÍVEL C</v>
          </cell>
          <cell r="E289">
            <v>595.70000000000005</v>
          </cell>
        </row>
        <row r="290">
          <cell r="B290" t="str">
            <v>3.1.4.10.20.0002-7</v>
          </cell>
          <cell r="C290" t="str">
            <v>3341</v>
          </cell>
          <cell r="D290" t="str">
            <v xml:space="preserve">              EMPRÉSTIMOS - NÍVEL C</v>
          </cell>
          <cell r="E290">
            <v>68865.36</v>
          </cell>
        </row>
        <row r="291">
          <cell r="B291" t="str">
            <v>3.1.4.10.20.0003-4</v>
          </cell>
          <cell r="C291" t="str">
            <v>3342</v>
          </cell>
          <cell r="D291" t="str">
            <v xml:space="preserve">              FINANCIAMENTOS - NÍVEL C</v>
          </cell>
          <cell r="E291">
            <v>5315.28</v>
          </cell>
        </row>
        <row r="292">
          <cell r="B292" t="str">
            <v>3.1.4.10.20.0010-6</v>
          </cell>
          <cell r="C292" t="str">
            <v>3349</v>
          </cell>
          <cell r="D292" t="str">
            <v xml:space="preserve">              CHEQUE ESPECIAL - NÍVEL C</v>
          </cell>
          <cell r="E292">
            <v>1000</v>
          </cell>
        </row>
        <row r="293">
          <cell r="B293" t="str">
            <v>3.1.4.10.20.0014-4</v>
          </cell>
          <cell r="C293" t="str">
            <v>3353</v>
          </cell>
          <cell r="D293" t="str">
            <v xml:space="preserve">              OPERAÇÕES DE FINANCIAMENTOS RURAIS - NÍVEL C</v>
          </cell>
          <cell r="E293">
            <v>21827.23</v>
          </cell>
        </row>
        <row r="294">
          <cell r="B294" t="str">
            <v>3.1.5.00.00-5</v>
          </cell>
          <cell r="C294" t="str">
            <v/>
          </cell>
          <cell r="D294" t="str">
            <v xml:space="preserve">     OPERACOES DE RISCO NIVEL D</v>
          </cell>
          <cell r="E294">
            <v>1556740.44</v>
          </cell>
        </row>
        <row r="295">
          <cell r="B295" t="str">
            <v>3.1.5.10.00-2</v>
          </cell>
          <cell r="C295" t="str">
            <v/>
          </cell>
          <cell r="D295" t="str">
            <v xml:space="preserve">        OPERACOES DE CREDITO NIVEL D</v>
          </cell>
          <cell r="E295">
            <v>1556740.44</v>
          </cell>
        </row>
        <row r="296">
          <cell r="B296" t="str">
            <v>3.1.5.10.10-5</v>
          </cell>
          <cell r="C296" t="str">
            <v/>
          </cell>
          <cell r="D296" t="str">
            <v xml:space="preserve">           OPERACOES EM CURSO NORMAL</v>
          </cell>
          <cell r="E296">
            <v>1518954.95</v>
          </cell>
        </row>
        <row r="297">
          <cell r="B297" t="str">
            <v>3.1.5.10.10.0001-0</v>
          </cell>
          <cell r="C297" t="str">
            <v>3358</v>
          </cell>
          <cell r="D297" t="str">
            <v xml:space="preserve">              ADIANTAMENTO A DEPOSITANTES-NÍVEL D</v>
          </cell>
          <cell r="E297">
            <v>26177.98</v>
          </cell>
        </row>
        <row r="298">
          <cell r="B298" t="str">
            <v>3.1.5.10.10.0002-7</v>
          </cell>
          <cell r="C298" t="str">
            <v>3359</v>
          </cell>
          <cell r="D298" t="str">
            <v xml:space="preserve">              EMPRÉSTIMOS-NÍVEL D</v>
          </cell>
          <cell r="E298">
            <v>1068192.3700000001</v>
          </cell>
        </row>
        <row r="299">
          <cell r="B299" t="str">
            <v>3.1.5.10.10.0003-4</v>
          </cell>
          <cell r="C299" t="str">
            <v>3360</v>
          </cell>
          <cell r="D299" t="str">
            <v xml:space="preserve">              FINANCIAMENTOS-NÍVEL D</v>
          </cell>
          <cell r="E299">
            <v>70214.559999999998</v>
          </cell>
        </row>
        <row r="300">
          <cell r="B300" t="str">
            <v>3.1.5.10.10.0008-9</v>
          </cell>
          <cell r="C300" t="str">
            <v>3365</v>
          </cell>
          <cell r="D300" t="str">
            <v xml:space="preserve">              TÍTULOS DESCONTADOS - NÍVEL D</v>
          </cell>
          <cell r="E300">
            <v>2476.0700000000002</v>
          </cell>
        </row>
        <row r="301">
          <cell r="B301" t="str">
            <v>3.1.5.10.10.0011-3</v>
          </cell>
          <cell r="C301" t="str">
            <v>3368</v>
          </cell>
          <cell r="D301" t="str">
            <v xml:space="preserve">              OPERAÇÕES DE FINANCIAMENTOS RURAIS - NÍVEL D</v>
          </cell>
          <cell r="E301">
            <v>227332.81</v>
          </cell>
        </row>
        <row r="302">
          <cell r="B302" t="str">
            <v>3.1.5.10.10.0013-7</v>
          </cell>
          <cell r="C302" t="str">
            <v>3370</v>
          </cell>
          <cell r="D302" t="str">
            <v xml:space="preserve">              CHEQUE ESPECIAL - NÍVEL D</v>
          </cell>
          <cell r="E302">
            <v>96060.17</v>
          </cell>
        </row>
        <row r="303">
          <cell r="B303" t="str">
            <v>3.1.5.10.10.0014-4</v>
          </cell>
          <cell r="C303" t="str">
            <v>3371</v>
          </cell>
          <cell r="D303" t="str">
            <v xml:space="preserve">              CONTA GARANTIDA - NÍVEL D</v>
          </cell>
          <cell r="E303">
            <v>28500.99</v>
          </cell>
        </row>
        <row r="304">
          <cell r="B304" t="str">
            <v>3.1.5.10.20-8</v>
          </cell>
          <cell r="C304" t="str">
            <v/>
          </cell>
          <cell r="D304" t="str">
            <v xml:space="preserve">           OPERACOES VENCIDAS</v>
          </cell>
          <cell r="E304">
            <v>37785.49</v>
          </cell>
        </row>
        <row r="305">
          <cell r="B305" t="str">
            <v>3.1.5.10.20.0001-9</v>
          </cell>
          <cell r="C305" t="str">
            <v>3372</v>
          </cell>
          <cell r="D305" t="str">
            <v xml:space="preserve">              ADIANTAMENTO A DEPOSITANTES-NIVEL D</v>
          </cell>
          <cell r="E305">
            <v>4910.26</v>
          </cell>
        </row>
        <row r="306">
          <cell r="B306" t="str">
            <v>3.1.5.10.20.0002-6</v>
          </cell>
          <cell r="C306" t="str">
            <v>3373</v>
          </cell>
          <cell r="D306" t="str">
            <v xml:space="preserve">              EMPRÉSTIMOS - NÍVEL D</v>
          </cell>
          <cell r="E306">
            <v>18841.43</v>
          </cell>
        </row>
        <row r="307">
          <cell r="B307" t="str">
            <v>3.1.5.10.20.0008-8</v>
          </cell>
          <cell r="C307" t="str">
            <v>3379</v>
          </cell>
          <cell r="D307" t="str">
            <v xml:space="preserve">              TÍTULOS DESCONTADOS - NÍVEL D</v>
          </cell>
          <cell r="E307">
            <v>12033.8</v>
          </cell>
        </row>
        <row r="308">
          <cell r="B308" t="str">
            <v>3.1.5.10.20.0012-9</v>
          </cell>
          <cell r="C308" t="str">
            <v>3383</v>
          </cell>
          <cell r="D308" t="str">
            <v xml:space="preserve">              CHEQUE ESPECIAL - NÍVEL D</v>
          </cell>
          <cell r="E308">
            <v>2000</v>
          </cell>
        </row>
        <row r="309">
          <cell r="B309" t="str">
            <v>3.1.6.00.00-8</v>
          </cell>
          <cell r="C309" t="str">
            <v/>
          </cell>
          <cell r="D309" t="str">
            <v xml:space="preserve">     OPERACOES DE RISCO NIVEL E</v>
          </cell>
          <cell r="E309">
            <v>535593.04</v>
          </cell>
        </row>
        <row r="310">
          <cell r="B310" t="str">
            <v>3.1.6.10.00-5</v>
          </cell>
          <cell r="C310" t="str">
            <v/>
          </cell>
          <cell r="D310" t="str">
            <v xml:space="preserve">        OPERACOES DE CREDITO NIVEL E</v>
          </cell>
          <cell r="E310">
            <v>535593.04</v>
          </cell>
        </row>
        <row r="311">
          <cell r="B311" t="str">
            <v>3.1.6.10.10-8</v>
          </cell>
          <cell r="C311" t="str">
            <v/>
          </cell>
          <cell r="D311" t="str">
            <v xml:space="preserve">           OPERACOES EM CURSO NORMAL</v>
          </cell>
          <cell r="E311">
            <v>221586.61</v>
          </cell>
        </row>
        <row r="312">
          <cell r="B312" t="str">
            <v>3.1.6.10.10.0001-9</v>
          </cell>
          <cell r="C312" t="str">
            <v>3392</v>
          </cell>
          <cell r="D312" t="str">
            <v xml:space="preserve">              ADIANTAMENTO A DEPOSITANTES-NÍVEL E</v>
          </cell>
          <cell r="E312">
            <v>86067.67</v>
          </cell>
        </row>
        <row r="313">
          <cell r="B313" t="str">
            <v>3.1.6.10.10.0002-6</v>
          </cell>
          <cell r="C313" t="str">
            <v>3393</v>
          </cell>
          <cell r="D313" t="str">
            <v xml:space="preserve">              EMPRÉSTIMOS-NÍVEL E</v>
          </cell>
          <cell r="E313">
            <v>121463.03</v>
          </cell>
        </row>
        <row r="314">
          <cell r="B314" t="str">
            <v>3.1.6.10.10.0013-6</v>
          </cell>
          <cell r="C314" t="str">
            <v>3404</v>
          </cell>
          <cell r="D314" t="str">
            <v xml:space="preserve">              CHEQUE ESPECIAL - NÍVEL E</v>
          </cell>
          <cell r="E314">
            <v>14055.91</v>
          </cell>
        </row>
        <row r="315">
          <cell r="B315" t="str">
            <v>3.1.6.10.20-1</v>
          </cell>
          <cell r="C315" t="str">
            <v/>
          </cell>
          <cell r="D315" t="str">
            <v xml:space="preserve">           OPERACOES VENCIDAS</v>
          </cell>
          <cell r="E315">
            <v>314006.43</v>
          </cell>
        </row>
        <row r="316">
          <cell r="B316" t="str">
            <v>3.1.6.10.20.0001-8</v>
          </cell>
          <cell r="C316" t="str">
            <v>3406</v>
          </cell>
          <cell r="D316" t="str">
            <v xml:space="preserve">              ADIANTAMENTO A DEPOSITANTES-NÍVEL E</v>
          </cell>
          <cell r="E316">
            <v>6651.64</v>
          </cell>
        </row>
        <row r="317">
          <cell r="B317" t="str">
            <v>3.1.6.10.20.0002-5</v>
          </cell>
          <cell r="C317" t="str">
            <v>3407</v>
          </cell>
          <cell r="D317" t="str">
            <v xml:space="preserve">              EMPRÉSTIMOS - NÍVEL E</v>
          </cell>
          <cell r="E317">
            <v>275950.39</v>
          </cell>
        </row>
        <row r="318">
          <cell r="B318" t="str">
            <v>3.1.6.10.20.0008-7</v>
          </cell>
          <cell r="C318" t="str">
            <v>3413</v>
          </cell>
          <cell r="D318" t="str">
            <v xml:space="preserve">              TÍTULOS DESCONTADOS - NÍVEL E</v>
          </cell>
          <cell r="E318">
            <v>24904.400000000001</v>
          </cell>
        </row>
        <row r="319">
          <cell r="B319" t="str">
            <v>3.1.6.10.20.0012-8</v>
          </cell>
          <cell r="C319" t="str">
            <v>3417</v>
          </cell>
          <cell r="D319" t="str">
            <v xml:space="preserve">              CHEQUE ESPECIAL - NÍVEL E</v>
          </cell>
          <cell r="E319">
            <v>6500</v>
          </cell>
        </row>
        <row r="320">
          <cell r="B320" t="str">
            <v>3.1.7.00.00-1</v>
          </cell>
          <cell r="C320" t="str">
            <v/>
          </cell>
          <cell r="D320" t="str">
            <v xml:space="preserve">     OPERACOES DE RISCO NIVEL F</v>
          </cell>
          <cell r="E320">
            <v>255785.13</v>
          </cell>
        </row>
        <row r="321">
          <cell r="B321" t="str">
            <v>3.1.7.10.00-8</v>
          </cell>
          <cell r="C321" t="str">
            <v/>
          </cell>
          <cell r="D321" t="str">
            <v xml:space="preserve">        OPERACOES DE CREDITO NIVEL F</v>
          </cell>
          <cell r="E321">
            <v>255785.13</v>
          </cell>
        </row>
        <row r="322">
          <cell r="B322" t="str">
            <v>3.1.7.10.10-1</v>
          </cell>
          <cell r="C322" t="str">
            <v/>
          </cell>
          <cell r="D322" t="str">
            <v xml:space="preserve">           OPERACOES EM CURSO NORMAL</v>
          </cell>
          <cell r="E322">
            <v>219572.65</v>
          </cell>
        </row>
        <row r="323">
          <cell r="B323" t="str">
            <v>3.1.7.10.10.0001-8</v>
          </cell>
          <cell r="C323" t="str">
            <v>3426</v>
          </cell>
          <cell r="D323" t="str">
            <v xml:space="preserve">              ADIANTAMENTO A DEPOSITANTES-NÍVEL F</v>
          </cell>
          <cell r="E323">
            <v>111.32</v>
          </cell>
        </row>
        <row r="324">
          <cell r="B324" t="str">
            <v>3.1.7.10.10.0002-5</v>
          </cell>
          <cell r="C324" t="str">
            <v>3427</v>
          </cell>
          <cell r="D324" t="str">
            <v xml:space="preserve">              EMPRÉSTIMOS-NÍVEL F</v>
          </cell>
          <cell r="E324">
            <v>217461.33</v>
          </cell>
        </row>
        <row r="325">
          <cell r="B325" t="str">
            <v>3.1.7.10.10.0014-2</v>
          </cell>
          <cell r="C325" t="str">
            <v>3439</v>
          </cell>
          <cell r="D325" t="str">
            <v xml:space="preserve">              CONTA GARANTIDA - NÍVEL F</v>
          </cell>
          <cell r="E325">
            <v>2000</v>
          </cell>
        </row>
        <row r="326">
          <cell r="B326" t="str">
            <v>3.1.7.10.20-4</v>
          </cell>
          <cell r="C326" t="str">
            <v/>
          </cell>
          <cell r="D326" t="str">
            <v xml:space="preserve">           OPERACOES VENCIDAS</v>
          </cell>
          <cell r="E326">
            <v>36212.480000000003</v>
          </cell>
        </row>
        <row r="327">
          <cell r="B327" t="str">
            <v>3.1.7.10.20.0001-7</v>
          </cell>
          <cell r="C327" t="str">
            <v>3440</v>
          </cell>
          <cell r="D327" t="str">
            <v xml:space="preserve">              ADIANTAMENTO A DEPOSITANTES-NÍVEL F</v>
          </cell>
          <cell r="E327">
            <v>29.27</v>
          </cell>
        </row>
        <row r="328">
          <cell r="B328" t="str">
            <v>3.1.7.10.20.0002-4</v>
          </cell>
          <cell r="C328" t="str">
            <v>3441</v>
          </cell>
          <cell r="D328" t="str">
            <v xml:space="preserve">              EMPRÉSTIMOS - NÍVEL F</v>
          </cell>
          <cell r="E328">
            <v>30969.21</v>
          </cell>
        </row>
        <row r="329">
          <cell r="B329" t="str">
            <v>3.1.7.10.20.0008-6</v>
          </cell>
          <cell r="C329" t="str">
            <v>3447</v>
          </cell>
          <cell r="D329" t="str">
            <v xml:space="preserve">              TÍTULOS DESCONTADOS - NÍVEL F</v>
          </cell>
          <cell r="E329">
            <v>5214</v>
          </cell>
        </row>
        <row r="330">
          <cell r="B330" t="str">
            <v>3.1.8.00.00-4</v>
          </cell>
          <cell r="C330" t="str">
            <v/>
          </cell>
          <cell r="D330" t="str">
            <v xml:space="preserve">     OPERACOES DE RISCO NIVEL G</v>
          </cell>
          <cell r="E330">
            <v>287744.46999999997</v>
          </cell>
        </row>
        <row r="331">
          <cell r="B331" t="str">
            <v>3.1.8.10.00-1</v>
          </cell>
          <cell r="C331" t="str">
            <v/>
          </cell>
          <cell r="D331" t="str">
            <v xml:space="preserve">        OPERACOES DE CREDITO NIVEL G</v>
          </cell>
          <cell r="E331">
            <v>287744.46999999997</v>
          </cell>
        </row>
        <row r="332">
          <cell r="B332" t="str">
            <v>3.1.8.10.10-4</v>
          </cell>
          <cell r="C332" t="str">
            <v/>
          </cell>
          <cell r="D332" t="str">
            <v xml:space="preserve">           OPERACOES EM CURSO NORMAL</v>
          </cell>
          <cell r="E332">
            <v>5939.96</v>
          </cell>
        </row>
        <row r="333">
          <cell r="B333" t="str">
            <v>3.1.8.10.10.0001-7</v>
          </cell>
          <cell r="C333" t="str">
            <v>3460</v>
          </cell>
          <cell r="D333" t="str">
            <v xml:space="preserve">              ADIANTAMENTO A DEPOSITANTES-NÍVEL G</v>
          </cell>
          <cell r="E333">
            <v>419.66</v>
          </cell>
        </row>
        <row r="334">
          <cell r="B334" t="str">
            <v>3.1.8.10.10.0002-4</v>
          </cell>
          <cell r="C334" t="str">
            <v>3461</v>
          </cell>
          <cell r="D334" t="str">
            <v xml:space="preserve">              EMPRÉSTIMO-NÍVEL G</v>
          </cell>
          <cell r="E334">
            <v>1520.3</v>
          </cell>
        </row>
        <row r="335">
          <cell r="B335" t="str">
            <v>3.1.8.10.10.0013-4</v>
          </cell>
          <cell r="C335" t="str">
            <v>3472</v>
          </cell>
          <cell r="D335" t="str">
            <v xml:space="preserve">              CHEQUE ESPECIAL - NÍVEL G</v>
          </cell>
          <cell r="E335">
            <v>4000</v>
          </cell>
        </row>
        <row r="336">
          <cell r="B336" t="str">
            <v>3.1.8.10.20-7</v>
          </cell>
          <cell r="C336" t="str">
            <v/>
          </cell>
          <cell r="D336" t="str">
            <v xml:space="preserve">           OPERACOES VENCIDAS</v>
          </cell>
          <cell r="E336">
            <v>281804.51</v>
          </cell>
        </row>
        <row r="337">
          <cell r="B337" t="str">
            <v>3.1.8.10.20.0001-6</v>
          </cell>
          <cell r="C337" t="str">
            <v>3474</v>
          </cell>
          <cell r="D337" t="str">
            <v xml:space="preserve">              ADIANTAMENTO A DEPOSITANTES-NÍVEL G</v>
          </cell>
          <cell r="E337">
            <v>1745.37</v>
          </cell>
        </row>
        <row r="338">
          <cell r="B338" t="str">
            <v>3.1.8.10.20.0002-3</v>
          </cell>
          <cell r="C338" t="str">
            <v>3475</v>
          </cell>
          <cell r="D338" t="str">
            <v xml:space="preserve">              EMPRÉSTIMOS - NÍVEL G</v>
          </cell>
          <cell r="E338">
            <v>266298.74</v>
          </cell>
        </row>
        <row r="339">
          <cell r="B339" t="str">
            <v>3.1.8.10.20.0008-5</v>
          </cell>
          <cell r="C339" t="str">
            <v>3481</v>
          </cell>
          <cell r="D339" t="str">
            <v xml:space="preserve">              TÍTULOS DESCONTADOS - NÍVEL G</v>
          </cell>
          <cell r="E339">
            <v>13760.4</v>
          </cell>
        </row>
        <row r="340">
          <cell r="B340" t="str">
            <v>3.1.9.00.00-7</v>
          </cell>
          <cell r="C340" t="str">
            <v/>
          </cell>
          <cell r="D340" t="str">
            <v xml:space="preserve">     OPERACOES DE RISCO NIVEL H</v>
          </cell>
          <cell r="E340">
            <v>164006.04</v>
          </cell>
        </row>
        <row r="341">
          <cell r="B341" t="str">
            <v>3.1.9.10.00-4</v>
          </cell>
          <cell r="C341" t="str">
            <v/>
          </cell>
          <cell r="D341" t="str">
            <v xml:space="preserve">        OPERACOES DE CREDITO NIVEL H</v>
          </cell>
          <cell r="E341">
            <v>156763.24</v>
          </cell>
        </row>
        <row r="342">
          <cell r="B342" t="str">
            <v>3.1.9.10.10-7</v>
          </cell>
          <cell r="C342" t="str">
            <v/>
          </cell>
          <cell r="D342" t="str">
            <v xml:space="preserve">           OPERACOES EM CURSO NORMAL</v>
          </cell>
          <cell r="E342">
            <v>51711.97</v>
          </cell>
        </row>
        <row r="343">
          <cell r="B343" t="str">
            <v>3.1.9.10.10.0002-3</v>
          </cell>
          <cell r="C343" t="str">
            <v>3493</v>
          </cell>
          <cell r="D343" t="str">
            <v xml:space="preserve">              EMPRÉSTIMOS-NÍVEL H</v>
          </cell>
          <cell r="E343">
            <v>51711.97</v>
          </cell>
        </row>
        <row r="344">
          <cell r="B344" t="str">
            <v>3.1.9.10.20-0</v>
          </cell>
          <cell r="C344" t="str">
            <v/>
          </cell>
          <cell r="D344" t="str">
            <v xml:space="preserve">           OPERACOES VENCIDAS</v>
          </cell>
          <cell r="E344">
            <v>105051.27</v>
          </cell>
        </row>
        <row r="345">
          <cell r="B345" t="str">
            <v>3.1.9.10.20.0001-5</v>
          </cell>
          <cell r="C345" t="str">
            <v>3506</v>
          </cell>
          <cell r="D345" t="str">
            <v xml:space="preserve">              ADIANTAMENTO A DEPOSITANTES-NÍVEL H</v>
          </cell>
          <cell r="E345">
            <v>2538.77</v>
          </cell>
        </row>
        <row r="346">
          <cell r="B346" t="str">
            <v>3.1.9.10.20.0002-2</v>
          </cell>
          <cell r="C346" t="str">
            <v>3507</v>
          </cell>
          <cell r="D346" t="str">
            <v xml:space="preserve">              EMPRÉSTIMOS - NÍVEL H</v>
          </cell>
          <cell r="E346">
            <v>102512.5</v>
          </cell>
        </row>
        <row r="347">
          <cell r="B347" t="str">
            <v>3.1.9.30.00-8</v>
          </cell>
          <cell r="C347" t="str">
            <v/>
          </cell>
          <cell r="D347" t="str">
            <v xml:space="preserve">        OUTROS CREDITOS NIVEL H</v>
          </cell>
          <cell r="E347">
            <v>7242.8</v>
          </cell>
        </row>
        <row r="348">
          <cell r="B348" t="str">
            <v>3.1.9.30.20-4</v>
          </cell>
          <cell r="C348" t="str">
            <v/>
          </cell>
          <cell r="D348" t="str">
            <v xml:space="preserve">           OPERACOES VENCIDAS</v>
          </cell>
          <cell r="E348">
            <v>7242.8</v>
          </cell>
        </row>
        <row r="349">
          <cell r="B349" t="str">
            <v>3.1.9.30.20.0001-1</v>
          </cell>
          <cell r="C349" t="str">
            <v>3523</v>
          </cell>
          <cell r="D349" t="str">
            <v xml:space="preserve">              OUTROS CRÉDITOS - NÍVEL H</v>
          </cell>
          <cell r="E349">
            <v>7242.8</v>
          </cell>
        </row>
        <row r="350">
          <cell r="B350" t="str">
            <v>3.9.9.99.99-3</v>
          </cell>
          <cell r="C350" t="str">
            <v/>
          </cell>
          <cell r="D350" t="str">
            <v>TOTAL GERAL DO ATIVO</v>
          </cell>
          <cell r="E350">
            <v>487832709.64999998</v>
          </cell>
        </row>
        <row r="351">
          <cell r="B351" t="str">
            <v>4.0.0.00.00-8</v>
          </cell>
          <cell r="C351" t="str">
            <v/>
          </cell>
          <cell r="D351" t="str">
            <v>CIRCULANTE EXIGIVEL A LONGO PRAZO</v>
          </cell>
          <cell r="E351">
            <v>187770008.56999999</v>
          </cell>
        </row>
        <row r="352">
          <cell r="B352" t="str">
            <v>4.1.0.00.00-7</v>
          </cell>
          <cell r="C352" t="str">
            <v/>
          </cell>
          <cell r="D352" t="str">
            <v xml:space="preserve">  DEPOSITOS</v>
          </cell>
          <cell r="E352">
            <v>181122661.63</v>
          </cell>
        </row>
        <row r="353">
          <cell r="B353" t="str">
            <v>4.1.1.00.00-0</v>
          </cell>
          <cell r="C353" t="str">
            <v/>
          </cell>
          <cell r="D353" t="str">
            <v xml:space="preserve">     DEPOSITOS A VISTA</v>
          </cell>
          <cell r="E353">
            <v>36892995.240000002</v>
          </cell>
        </row>
        <row r="354">
          <cell r="B354" t="str">
            <v>4.1.1.10.00-7</v>
          </cell>
          <cell r="C354" t="str">
            <v/>
          </cell>
          <cell r="D354" t="str">
            <v xml:space="preserve">        DEPOSITOS DE PESSOAS FISICAS</v>
          </cell>
          <cell r="E354">
            <v>29755913.32</v>
          </cell>
        </row>
        <row r="355">
          <cell r="B355" t="str">
            <v>4.1.1.10.00.0001-8</v>
          </cell>
          <cell r="C355" t="str">
            <v>49</v>
          </cell>
          <cell r="D355" t="str">
            <v xml:space="preserve">              DEPÓSITOS DE PESSOAS FÍSICAS</v>
          </cell>
          <cell r="E355">
            <v>29745952.16</v>
          </cell>
        </row>
        <row r="356">
          <cell r="B356" t="str">
            <v>4.1.1.10.00.0002-5</v>
          </cell>
          <cell r="C356" t="str">
            <v>410</v>
          </cell>
          <cell r="D356" t="str">
            <v xml:space="preserve">              DEPOSITOS DE PESSOAS FISICAS - BLOQUEIO JUDICIAL</v>
          </cell>
          <cell r="E356">
            <v>9961.16</v>
          </cell>
        </row>
        <row r="357">
          <cell r="B357" t="str">
            <v>4.1.1.20.00-4</v>
          </cell>
          <cell r="C357" t="str">
            <v/>
          </cell>
          <cell r="D357" t="str">
            <v xml:space="preserve">        DEPOSITOS DE PESSOAS JURIDICAS</v>
          </cell>
          <cell r="E357">
            <v>7136355.0899999999</v>
          </cell>
        </row>
        <row r="358">
          <cell r="B358" t="str">
            <v>4.1.1.20.00.0001-1</v>
          </cell>
          <cell r="C358" t="str">
            <v>411</v>
          </cell>
          <cell r="D358" t="str">
            <v xml:space="preserve">              DEPÓSITOS DE PESSOAS JURÍDICAS</v>
          </cell>
          <cell r="E358">
            <v>7132861.6399999997</v>
          </cell>
        </row>
        <row r="359">
          <cell r="B359" t="str">
            <v>4.1.1.20.00.0002-8</v>
          </cell>
          <cell r="C359" t="str">
            <v>412</v>
          </cell>
          <cell r="D359" t="str">
            <v xml:space="preserve">              DEPÓSITOS DE PESSOAS JURÍDICAS - BLOQUEIO JUDICIAL</v>
          </cell>
          <cell r="E359">
            <v>3493.45</v>
          </cell>
        </row>
        <row r="360">
          <cell r="B360" t="str">
            <v>4.1.1.98.00-5</v>
          </cell>
          <cell r="C360" t="str">
            <v/>
          </cell>
          <cell r="D360" t="str">
            <v xml:space="preserve">        CONTAS ENCERRADAS</v>
          </cell>
          <cell r="E360">
            <v>726.83</v>
          </cell>
        </row>
        <row r="361">
          <cell r="B361" t="str">
            <v>4.1.1.98.10-8</v>
          </cell>
          <cell r="C361" t="str">
            <v/>
          </cell>
          <cell r="D361" t="str">
            <v xml:space="preserve">           PESSOAS FÍSICAS</v>
          </cell>
          <cell r="E361">
            <v>378.57</v>
          </cell>
        </row>
        <row r="362">
          <cell r="B362" t="str">
            <v>4.1.1.98.10.0001-7</v>
          </cell>
          <cell r="C362" t="str">
            <v>4564</v>
          </cell>
          <cell r="D362" t="str">
            <v xml:space="preserve">              PESSOAS FÍSICAS</v>
          </cell>
          <cell r="E362">
            <v>378.57</v>
          </cell>
        </row>
        <row r="363">
          <cell r="B363" t="str">
            <v>4.1.1.98.20-1</v>
          </cell>
          <cell r="C363" t="str">
            <v/>
          </cell>
          <cell r="D363" t="str">
            <v xml:space="preserve">           PESSOAS JURÍDICAS</v>
          </cell>
          <cell r="E363">
            <v>348.26</v>
          </cell>
        </row>
        <row r="364">
          <cell r="B364" t="str">
            <v>4.1.1.98.20.0001-6</v>
          </cell>
          <cell r="C364" t="str">
            <v>4565</v>
          </cell>
          <cell r="D364" t="str">
            <v xml:space="preserve">              PESSOAS JURÍDICAS</v>
          </cell>
          <cell r="E364">
            <v>348.26</v>
          </cell>
        </row>
        <row r="365">
          <cell r="B365" t="str">
            <v>4.1.4.00.00-9</v>
          </cell>
          <cell r="C365" t="str">
            <v/>
          </cell>
          <cell r="D365" t="str">
            <v xml:space="preserve">     DEPOSITOS SOB AVISO</v>
          </cell>
          <cell r="E365">
            <v>2026915.51</v>
          </cell>
        </row>
        <row r="366">
          <cell r="B366" t="str">
            <v>4.1.4.10.00-6</v>
          </cell>
          <cell r="C366" t="str">
            <v/>
          </cell>
          <cell r="D366" t="str">
            <v xml:space="preserve">        DEPOSITOS DE AVISO PREVIO</v>
          </cell>
          <cell r="E366">
            <v>2026915.51</v>
          </cell>
        </row>
        <row r="367">
          <cell r="B367" t="str">
            <v>4.1.4.10.20-2</v>
          </cell>
          <cell r="C367" t="str">
            <v/>
          </cell>
          <cell r="D367" t="str">
            <v xml:space="preserve">           NAO LIGADAS</v>
          </cell>
          <cell r="E367">
            <v>2026915.51</v>
          </cell>
        </row>
        <row r="368">
          <cell r="B368" t="str">
            <v>4.1.4.10.20.0001-3</v>
          </cell>
          <cell r="C368" t="str">
            <v>436</v>
          </cell>
          <cell r="D368" t="str">
            <v xml:space="preserve">              NÃO LIGADAS</v>
          </cell>
          <cell r="E368">
            <v>2026915.51</v>
          </cell>
        </row>
        <row r="369">
          <cell r="B369" t="str">
            <v>4.1.5.00.00-2</v>
          </cell>
          <cell r="C369" t="str">
            <v/>
          </cell>
          <cell r="D369" t="str">
            <v xml:space="preserve">     DEPOSITOS A PRAZO</v>
          </cell>
          <cell r="E369">
            <v>142202750.88</v>
          </cell>
        </row>
        <row r="370">
          <cell r="B370" t="str">
            <v>4.1.5.10.00-9</v>
          </cell>
          <cell r="C370" t="str">
            <v/>
          </cell>
          <cell r="D370" t="str">
            <v xml:space="preserve">        DEPOSITOS A PRAZO</v>
          </cell>
          <cell r="E370">
            <v>142202750.88</v>
          </cell>
        </row>
        <row r="371">
          <cell r="B371" t="str">
            <v>4.1.5.10.20-5</v>
          </cell>
          <cell r="C371" t="str">
            <v/>
          </cell>
          <cell r="D371" t="str">
            <v xml:space="preserve">           NAO LIGADAS - SEM CERTIFICADO</v>
          </cell>
          <cell r="E371">
            <v>142202750.88</v>
          </cell>
        </row>
        <row r="372">
          <cell r="B372" t="str">
            <v>4.1.5.10.20.0001-2</v>
          </cell>
          <cell r="C372" t="str">
            <v>438</v>
          </cell>
          <cell r="D372" t="str">
            <v xml:space="preserve">              RECIBO DE DEPÓSITO COOPERATIVO-R.D.C.</v>
          </cell>
          <cell r="E372">
            <v>142202750.88</v>
          </cell>
        </row>
        <row r="373">
          <cell r="B373" t="str">
            <v>4.5.0.00.00-3</v>
          </cell>
          <cell r="C373" t="str">
            <v/>
          </cell>
          <cell r="D373" t="str">
            <v xml:space="preserve">  RELACOES INTERDEPENDENCIAS</v>
          </cell>
          <cell r="E373">
            <v>9873.27</v>
          </cell>
        </row>
        <row r="374">
          <cell r="B374" t="str">
            <v>4.5.1.00.00-6</v>
          </cell>
          <cell r="C374" t="str">
            <v/>
          </cell>
          <cell r="D374" t="str">
            <v xml:space="preserve">     RECURSOS EM TRANSITO DE TERCEIROS</v>
          </cell>
          <cell r="E374">
            <v>9873.27</v>
          </cell>
        </row>
        <row r="375">
          <cell r="B375" t="str">
            <v>4.5.1.80.00-2</v>
          </cell>
          <cell r="C375" t="str">
            <v/>
          </cell>
          <cell r="D375" t="str">
            <v xml:space="preserve">        RECEBIMENTOS EM TRANSITO DE TERCEIROS</v>
          </cell>
          <cell r="E375">
            <v>9873.27</v>
          </cell>
        </row>
        <row r="376">
          <cell r="B376" t="str">
            <v>4.5.1.80.10-5</v>
          </cell>
          <cell r="C376" t="str">
            <v/>
          </cell>
          <cell r="D376" t="str">
            <v xml:space="preserve">           CONCESSIONARIOS DE SERVICOS PUBLICOS</v>
          </cell>
          <cell r="E376">
            <v>9873.27</v>
          </cell>
        </row>
        <row r="377">
          <cell r="B377" t="str">
            <v>4.5.1.80.10.0006-1</v>
          </cell>
          <cell r="C377" t="str">
            <v>4138</v>
          </cell>
          <cell r="D377" t="str">
            <v xml:space="preserve">              CONVÊNIO - OUTROS</v>
          </cell>
          <cell r="E377">
            <v>2621.2399999999998</v>
          </cell>
        </row>
        <row r="378">
          <cell r="B378" t="str">
            <v>4.5.1.80.10.0008-5</v>
          </cell>
          <cell r="C378" t="str">
            <v>4140</v>
          </cell>
          <cell r="D378" t="str">
            <v xml:space="preserve">              CONVÊNIO - MULTAS DE TRÂNSITO</v>
          </cell>
          <cell r="E378">
            <v>7252.03</v>
          </cell>
        </row>
        <row r="379">
          <cell r="B379" t="str">
            <v>4.9.0.00.00-9</v>
          </cell>
          <cell r="C379" t="str">
            <v/>
          </cell>
          <cell r="D379" t="str">
            <v xml:space="preserve">  OUTRAS OBRIGACOES</v>
          </cell>
          <cell r="E379">
            <v>6637473.6699999999</v>
          </cell>
        </row>
        <row r="380">
          <cell r="B380" t="str">
            <v>4.9.1.00.00-2</v>
          </cell>
          <cell r="C380" t="str">
            <v/>
          </cell>
          <cell r="D380" t="str">
            <v xml:space="preserve">     COBRANCA E ARRECADACAO DE TRIBUTOS E ASSEMELHADOS</v>
          </cell>
          <cell r="E380">
            <v>85869.94</v>
          </cell>
        </row>
        <row r="381">
          <cell r="B381" t="str">
            <v>4.9.1.10.00-9</v>
          </cell>
          <cell r="C381" t="str">
            <v/>
          </cell>
          <cell r="D381" t="str">
            <v xml:space="preserve">        IOF A RECOLHER</v>
          </cell>
          <cell r="E381">
            <v>21841.45</v>
          </cell>
        </row>
        <row r="382">
          <cell r="B382" t="str">
            <v>4.9.1.10.10-2</v>
          </cell>
          <cell r="C382" t="str">
            <v/>
          </cell>
          <cell r="D382" t="str">
            <v xml:space="preserve">           OPERACOES DE CREDITO</v>
          </cell>
          <cell r="E382">
            <v>21579.97</v>
          </cell>
        </row>
        <row r="383">
          <cell r="B383" t="str">
            <v>4.9.1.10.10.0001-3</v>
          </cell>
          <cell r="C383" t="str">
            <v>4237</v>
          </cell>
          <cell r="D383" t="str">
            <v xml:space="preserve">              OPERAÇÕES DE CRÉDITO - IOF</v>
          </cell>
          <cell r="E383">
            <v>21579.97</v>
          </cell>
        </row>
        <row r="384">
          <cell r="B384" t="str">
            <v>4.9.1.10.40-1</v>
          </cell>
          <cell r="C384" t="str">
            <v/>
          </cell>
          <cell r="D384" t="str">
            <v xml:space="preserve">           OPERA$OES COM TITULOS E VALORES MOBILIARIOS</v>
          </cell>
          <cell r="E384">
            <v>261.48</v>
          </cell>
        </row>
        <row r="385">
          <cell r="B385" t="str">
            <v>4.9.1.10.40.0001-0</v>
          </cell>
          <cell r="C385" t="str">
            <v>4238</v>
          </cell>
          <cell r="D385" t="str">
            <v xml:space="preserve">              OPERAÇÕES COM TÍTULOS E VALORES MOBILIÁRIOS</v>
          </cell>
          <cell r="E385">
            <v>261.48</v>
          </cell>
        </row>
        <row r="386">
          <cell r="B386" t="str">
            <v>4.9.1.40.00-0</v>
          </cell>
          <cell r="C386" t="str">
            <v/>
          </cell>
          <cell r="D386" t="str">
            <v xml:space="preserve">        RECEBIMENTOS DE TRIBUTOS ESTADUAIS E MUNICIPAIS</v>
          </cell>
          <cell r="E386">
            <v>64028.49</v>
          </cell>
        </row>
        <row r="387">
          <cell r="B387" t="str">
            <v>4.9.1.40.10-3</v>
          </cell>
          <cell r="C387" t="str">
            <v/>
          </cell>
          <cell r="D387" t="str">
            <v xml:space="preserve">           ESTADUAIS</v>
          </cell>
          <cell r="E387">
            <v>54975.95</v>
          </cell>
        </row>
        <row r="388">
          <cell r="B388" t="str">
            <v>4.9.1.40.10.0001-2</v>
          </cell>
          <cell r="C388" t="str">
            <v>4248</v>
          </cell>
          <cell r="D388" t="str">
            <v xml:space="preserve">              ESTADUAIS</v>
          </cell>
          <cell r="E388">
            <v>54975.95</v>
          </cell>
        </row>
        <row r="389">
          <cell r="B389" t="str">
            <v>4.9.1.40.20-6</v>
          </cell>
          <cell r="C389" t="str">
            <v/>
          </cell>
          <cell r="D389" t="str">
            <v xml:space="preserve">           MUNICIPAIS</v>
          </cell>
          <cell r="E389">
            <v>9052.5400000000009</v>
          </cell>
        </row>
        <row r="390">
          <cell r="B390" t="str">
            <v>4.9.1.40.20.0001-1</v>
          </cell>
          <cell r="C390" t="str">
            <v>4249</v>
          </cell>
          <cell r="D390" t="str">
            <v xml:space="preserve">              MUNICIPAIS</v>
          </cell>
          <cell r="E390">
            <v>9052.5400000000009</v>
          </cell>
        </row>
        <row r="391">
          <cell r="B391" t="str">
            <v>4.9.3.00.00-8</v>
          </cell>
          <cell r="C391" t="str">
            <v/>
          </cell>
          <cell r="D391" t="str">
            <v xml:space="preserve">     SOCIAIS E ESTATUTARIAS</v>
          </cell>
          <cell r="E391">
            <v>4349122.13</v>
          </cell>
        </row>
        <row r="392">
          <cell r="B392" t="str">
            <v>4.9.3.20.00-2</v>
          </cell>
          <cell r="C392" t="str">
            <v/>
          </cell>
          <cell r="D392" t="str">
            <v xml:space="preserve">        FUNDO DE ASSISTÊNCIA TECNICA, EDUCACIONAL E SOCIAL</v>
          </cell>
          <cell r="E392">
            <v>4295965.29</v>
          </cell>
        </row>
        <row r="393">
          <cell r="B393" t="str">
            <v>4.9.3.20.10-5</v>
          </cell>
          <cell r="C393" t="str">
            <v/>
          </cell>
          <cell r="D393" t="str">
            <v xml:space="preserve">           RESULTADO DE ATOS COM ASSOCIADOS</v>
          </cell>
          <cell r="E393">
            <v>2312812.39</v>
          </cell>
        </row>
        <row r="394">
          <cell r="B394" t="str">
            <v>4.9.3.20.10.0001-4</v>
          </cell>
          <cell r="C394" t="str">
            <v>4257</v>
          </cell>
          <cell r="D394" t="str">
            <v xml:space="preserve">              RESULTADO DE ATOS COM ASSOCIADOS</v>
          </cell>
          <cell r="E394">
            <v>2312812.39</v>
          </cell>
        </row>
        <row r="395">
          <cell r="B395" t="str">
            <v>4.9.3.20.20-8</v>
          </cell>
          <cell r="C395" t="str">
            <v/>
          </cell>
          <cell r="D395" t="str">
            <v xml:space="preserve">           RESULTADO DE ATOS COM NÃO ASSOCIADOS</v>
          </cell>
          <cell r="E395">
            <v>1983152.9</v>
          </cell>
        </row>
        <row r="396">
          <cell r="B396" t="str">
            <v>4.9.3.20.20.0001-3</v>
          </cell>
          <cell r="C396" t="str">
            <v>4261</v>
          </cell>
          <cell r="D396" t="str">
            <v xml:space="preserve">              RESULTADO DE ATOS COM NÃO ASSOCIADOS</v>
          </cell>
          <cell r="E396">
            <v>1983152.9</v>
          </cell>
        </row>
        <row r="397">
          <cell r="B397" t="str">
            <v>4.9.3.70.00-7</v>
          </cell>
          <cell r="C397" t="str">
            <v/>
          </cell>
          <cell r="D397" t="str">
            <v xml:space="preserve">        SOBRAS LIQUIDAS A DISTRIBUIR</v>
          </cell>
          <cell r="E397">
            <v>2741.78</v>
          </cell>
        </row>
        <row r="398">
          <cell r="B398" t="str">
            <v>4.9.3.70.00.0001-0</v>
          </cell>
          <cell r="C398" t="str">
            <v>4266</v>
          </cell>
          <cell r="D398" t="str">
            <v xml:space="preserve">              SOBRAS A DISTRIBUIR CONFORME A.G.O.</v>
          </cell>
          <cell r="E398">
            <v>2741.78</v>
          </cell>
        </row>
        <row r="399">
          <cell r="B399" t="str">
            <v>4.9.3.80.00-4</v>
          </cell>
          <cell r="C399" t="str">
            <v/>
          </cell>
          <cell r="D399" t="str">
            <v xml:space="preserve">        COTAS DE CAPITAL A PAGAR</v>
          </cell>
          <cell r="E399">
            <v>50415.06</v>
          </cell>
        </row>
        <row r="400">
          <cell r="B400" t="str">
            <v>4.9.3.80.00.0001-3</v>
          </cell>
          <cell r="C400" t="str">
            <v>4267</v>
          </cell>
          <cell r="D400" t="str">
            <v xml:space="preserve">              COTAS DE CAPITAL A PAGAR</v>
          </cell>
          <cell r="E400">
            <v>50415.06</v>
          </cell>
        </row>
        <row r="401">
          <cell r="B401" t="str">
            <v>4.9.4.00.00-1</v>
          </cell>
          <cell r="C401" t="str">
            <v/>
          </cell>
          <cell r="D401" t="str">
            <v xml:space="preserve">     FISCAIS E PREVIDENCIARIAS</v>
          </cell>
          <cell r="E401">
            <v>223806.58</v>
          </cell>
        </row>
        <row r="402">
          <cell r="B402" t="str">
            <v>4.9.4.10.00-8</v>
          </cell>
          <cell r="C402" t="str">
            <v/>
          </cell>
          <cell r="D402" t="str">
            <v xml:space="preserve">        IMPOSTOS E CONTRIBUICOES SOBRE LUCROS A PAGAR</v>
          </cell>
          <cell r="E402">
            <v>64500.35</v>
          </cell>
        </row>
        <row r="403">
          <cell r="B403" t="str">
            <v>4.9.4.10.00.0001-1</v>
          </cell>
          <cell r="C403" t="str">
            <v>4268</v>
          </cell>
          <cell r="D403" t="str">
            <v xml:space="preserve">              PROVISÃO PARA I.R. PESSOA JURÍDICA A PAGAR</v>
          </cell>
          <cell r="E403">
            <v>31389.75</v>
          </cell>
        </row>
        <row r="404">
          <cell r="B404" t="str">
            <v>4.9.4.10.00.0002-8</v>
          </cell>
          <cell r="C404" t="str">
            <v>4269</v>
          </cell>
          <cell r="D404" t="str">
            <v xml:space="preserve">              PROVISÃO PARA CONTRIB.SOCIAL SOBRE LUCROS A PAGAR</v>
          </cell>
          <cell r="E404">
            <v>33110.6</v>
          </cell>
        </row>
        <row r="405">
          <cell r="B405" t="str">
            <v>4.9.4.20.00-5</v>
          </cell>
          <cell r="C405" t="str">
            <v/>
          </cell>
          <cell r="D405" t="str">
            <v xml:space="preserve">        IMPOSTOS E CONTRIBUICOES A RECOLHER</v>
          </cell>
          <cell r="E405">
            <v>159306.23000000001</v>
          </cell>
        </row>
        <row r="406">
          <cell r="B406" t="str">
            <v>4.9.4.20.10-8</v>
          </cell>
          <cell r="C406" t="str">
            <v/>
          </cell>
          <cell r="D406" t="str">
            <v xml:space="preserve">           IMPOSTOS E CONTRIBUICOES S/SERVICOS DE TERCEIROS</v>
          </cell>
          <cell r="E406">
            <v>13136.54</v>
          </cell>
        </row>
        <row r="407">
          <cell r="B407" t="str">
            <v>4.9.4.20.10.0001-3</v>
          </cell>
          <cell r="C407" t="str">
            <v>4274</v>
          </cell>
          <cell r="D407" t="str">
            <v xml:space="preserve">              ISSQN A RECOLHER</v>
          </cell>
          <cell r="E407">
            <v>832.2</v>
          </cell>
        </row>
        <row r="408">
          <cell r="B408" t="str">
            <v>4.9.4.20.10.0002-0</v>
          </cell>
          <cell r="C408" t="str">
            <v>4275</v>
          </cell>
          <cell r="D408" t="str">
            <v xml:space="preserve">              INSS A RECOLHER</v>
          </cell>
          <cell r="E408">
            <v>2689.07</v>
          </cell>
        </row>
        <row r="409">
          <cell r="B409" t="str">
            <v>4.9.4.20.10.0003-7</v>
          </cell>
          <cell r="C409" t="str">
            <v>4276</v>
          </cell>
          <cell r="D409" t="str">
            <v xml:space="preserve">              IRRF A RECOLHER</v>
          </cell>
          <cell r="E409">
            <v>333.18</v>
          </cell>
        </row>
        <row r="410">
          <cell r="B410" t="str">
            <v>4.9.4.20.10.0004-4</v>
          </cell>
          <cell r="C410" t="str">
            <v>4277</v>
          </cell>
          <cell r="D410" t="str">
            <v xml:space="preserve">              IRRF A RECOLHER - PESSOA FÍSICA</v>
          </cell>
          <cell r="E410">
            <v>7732.83</v>
          </cell>
        </row>
        <row r="411">
          <cell r="B411" t="str">
            <v>4.9.4.20.10.0008-2</v>
          </cell>
          <cell r="C411" t="str">
            <v>4281</v>
          </cell>
          <cell r="D411" t="str">
            <v xml:space="preserve">              PIS/COFINS/CSLL A RECOLHER</v>
          </cell>
          <cell r="E411">
            <v>1549.26</v>
          </cell>
        </row>
        <row r="412">
          <cell r="B412" t="str">
            <v>4.9.4.20.20-1</v>
          </cell>
          <cell r="C412" t="str">
            <v/>
          </cell>
          <cell r="D412" t="str">
            <v xml:space="preserve">           IMPOSTOS E CONTRIBUICOES SOBRE SALARIOS</v>
          </cell>
          <cell r="E412">
            <v>116882.11</v>
          </cell>
        </row>
        <row r="413">
          <cell r="B413" t="str">
            <v>4.9.4.20.20.0001-2</v>
          </cell>
          <cell r="C413" t="str">
            <v>4286</v>
          </cell>
          <cell r="D413" t="str">
            <v xml:space="preserve">              IRRF A RECOLHER</v>
          </cell>
          <cell r="E413">
            <v>23346.91</v>
          </cell>
        </row>
        <row r="414">
          <cell r="B414" t="str">
            <v>4.9.4.20.20.0002-9</v>
          </cell>
          <cell r="C414" t="str">
            <v>4287</v>
          </cell>
          <cell r="D414" t="str">
            <v xml:space="preserve">              INSS A RECOLHER</v>
          </cell>
          <cell r="E414">
            <v>79140.83</v>
          </cell>
        </row>
        <row r="415">
          <cell r="B415" t="str">
            <v>4.9.4.20.20.0003-6</v>
          </cell>
          <cell r="C415" t="str">
            <v>4288</v>
          </cell>
          <cell r="D415" t="str">
            <v xml:space="preserve">              FGTS A RECOLHER</v>
          </cell>
          <cell r="E415">
            <v>13946.37</v>
          </cell>
        </row>
        <row r="416">
          <cell r="B416" t="str">
            <v>4.9.4.20.20.0005-0</v>
          </cell>
          <cell r="C416" t="str">
            <v>4290</v>
          </cell>
          <cell r="D416" t="str">
            <v xml:space="preserve">              CONTRIBUIÇÃO SINDICAL A RECOLHER</v>
          </cell>
          <cell r="E416">
            <v>448</v>
          </cell>
        </row>
        <row r="417">
          <cell r="B417" t="str">
            <v>4.9.4.20.90-2</v>
          </cell>
          <cell r="C417" t="str">
            <v/>
          </cell>
          <cell r="D417" t="str">
            <v xml:space="preserve">           OUTROS</v>
          </cell>
          <cell r="E417">
            <v>29287.58</v>
          </cell>
        </row>
        <row r="418">
          <cell r="B418" t="str">
            <v>4.9.4.20.90.0002-2</v>
          </cell>
          <cell r="C418" t="str">
            <v>4296</v>
          </cell>
          <cell r="D418" t="str">
            <v xml:space="preserve">              IRRF SOBRE APLICAÇÕES FINANCEIRAS</v>
          </cell>
          <cell r="E418">
            <v>22117.03</v>
          </cell>
        </row>
        <row r="419">
          <cell r="B419" t="str">
            <v>4.9.4.20.90.0003-9</v>
          </cell>
          <cell r="C419" t="str">
            <v>4297</v>
          </cell>
          <cell r="D419" t="str">
            <v xml:space="preserve">              ISSQN A RECOLHER</v>
          </cell>
          <cell r="E419">
            <v>2575.64</v>
          </cell>
        </row>
        <row r="420">
          <cell r="B420" t="str">
            <v>4.9.4.20.90.0004-6</v>
          </cell>
          <cell r="C420" t="str">
            <v>4298</v>
          </cell>
          <cell r="D420" t="str">
            <v xml:space="preserve">              PIS FATURAMENTO A RECOLHER</v>
          </cell>
          <cell r="E420">
            <v>628.04</v>
          </cell>
        </row>
        <row r="421">
          <cell r="B421" t="str">
            <v>4.9.4.20.90.0005-3</v>
          </cell>
          <cell r="C421" t="str">
            <v>4299</v>
          </cell>
          <cell r="D421" t="str">
            <v xml:space="preserve">              COFINS A RECOLHER</v>
          </cell>
          <cell r="E421">
            <v>3966.87</v>
          </cell>
        </row>
        <row r="422">
          <cell r="B422" t="str">
            <v>4.9.9.00.00-6</v>
          </cell>
          <cell r="C422" t="str">
            <v/>
          </cell>
          <cell r="D422" t="str">
            <v xml:space="preserve">     DIVERSAS</v>
          </cell>
          <cell r="E422">
            <v>1978675.02</v>
          </cell>
        </row>
        <row r="423">
          <cell r="B423" t="str">
            <v>4.9.9.20.00-0</v>
          </cell>
          <cell r="C423" t="str">
            <v/>
          </cell>
          <cell r="D423" t="str">
            <v xml:space="preserve">        OBRIGACOES POR AQUISICAO DE BENS E DIREITOS</v>
          </cell>
          <cell r="E423">
            <v>47978.99</v>
          </cell>
        </row>
        <row r="424">
          <cell r="B424" t="str">
            <v>4.9.9.20.00.0001-9</v>
          </cell>
          <cell r="C424" t="str">
            <v>4336</v>
          </cell>
          <cell r="D424" t="str">
            <v xml:space="preserve">              FORNECEDORES</v>
          </cell>
          <cell r="E424">
            <v>6928.09</v>
          </cell>
        </row>
        <row r="425">
          <cell r="B425" t="str">
            <v>4.9.9.20.00.9999-6</v>
          </cell>
          <cell r="C425" t="str">
            <v>4338</v>
          </cell>
          <cell r="D425" t="str">
            <v xml:space="preserve">              OUTROS</v>
          </cell>
          <cell r="E425">
            <v>41050.9</v>
          </cell>
        </row>
        <row r="426">
          <cell r="B426" t="str">
            <v>4.9.9.27.00-3</v>
          </cell>
          <cell r="C426" t="str">
            <v/>
          </cell>
          <cell r="D426" t="str">
            <v xml:space="preserve">        OBRIGAÇÕES DE PAGAMENTO EM NOME DE TERCEIROS</v>
          </cell>
          <cell r="E426">
            <v>106316.05</v>
          </cell>
        </row>
        <row r="427">
          <cell r="B427" t="str">
            <v>4.9.9.27.05-8</v>
          </cell>
          <cell r="C427" t="str">
            <v/>
          </cell>
          <cell r="D427" t="str">
            <v xml:space="preserve">           SALARIOS E VENCIMENTOS</v>
          </cell>
          <cell r="E427">
            <v>106316.05</v>
          </cell>
        </row>
        <row r="428">
          <cell r="B428" t="str">
            <v>4.9.9.27.05.0001-3</v>
          </cell>
          <cell r="C428" t="str">
            <v>4350</v>
          </cell>
          <cell r="D428" t="str">
            <v xml:space="preserve">              SALÁRIOS</v>
          </cell>
          <cell r="E428">
            <v>77082.17</v>
          </cell>
        </row>
        <row r="429">
          <cell r="B429" t="str">
            <v>4.9.9.27.05.9999-0</v>
          </cell>
          <cell r="C429" t="str">
            <v>4356</v>
          </cell>
          <cell r="D429" t="str">
            <v xml:space="preserve">              OUTROS</v>
          </cell>
          <cell r="E429">
            <v>29233.88</v>
          </cell>
        </row>
        <row r="430">
          <cell r="B430" t="str">
            <v>4.9.9.30.00-7</v>
          </cell>
          <cell r="C430" t="str">
            <v/>
          </cell>
          <cell r="D430" t="str">
            <v xml:space="preserve">        PROVISAO PARA PAGAMENTOS A EFETUAR</v>
          </cell>
          <cell r="E430">
            <v>740843.26</v>
          </cell>
        </row>
        <row r="431">
          <cell r="B431" t="str">
            <v>4.9.9.30.10-0</v>
          </cell>
          <cell r="C431" t="str">
            <v/>
          </cell>
          <cell r="D431" t="str">
            <v xml:space="preserve">           DESPESAS DE PESSOAL</v>
          </cell>
          <cell r="E431">
            <v>600844.11</v>
          </cell>
        </row>
        <row r="432">
          <cell r="B432" t="str">
            <v>4.9.9.30.10.0001-1</v>
          </cell>
          <cell r="C432" t="str">
            <v>4358</v>
          </cell>
          <cell r="D432" t="str">
            <v xml:space="preserve">              SALÁRIOS</v>
          </cell>
          <cell r="E432">
            <v>133440.23000000001</v>
          </cell>
        </row>
        <row r="433">
          <cell r="B433" t="str">
            <v>4.9.9.30.10.0002-8</v>
          </cell>
          <cell r="C433" t="str">
            <v>4359</v>
          </cell>
          <cell r="D433" t="str">
            <v xml:space="preserve">              HONORÁRIOS</v>
          </cell>
          <cell r="E433">
            <v>45219.81</v>
          </cell>
        </row>
        <row r="434">
          <cell r="B434" t="str">
            <v>4.9.9.30.10.0003-5</v>
          </cell>
          <cell r="C434" t="str">
            <v>4360</v>
          </cell>
          <cell r="D434" t="str">
            <v xml:space="preserve">              FÉRIAS</v>
          </cell>
          <cell r="E434">
            <v>227107.3</v>
          </cell>
        </row>
        <row r="435">
          <cell r="B435" t="str">
            <v>4.9.9.30.10.0004-2</v>
          </cell>
          <cell r="C435" t="str">
            <v>4361</v>
          </cell>
          <cell r="D435" t="str">
            <v xml:space="preserve">              INSS SOBRE FÉRIAS</v>
          </cell>
          <cell r="E435">
            <v>61773.2</v>
          </cell>
        </row>
        <row r="436">
          <cell r="B436" t="str">
            <v>4.9.9.30.10.0005-9</v>
          </cell>
          <cell r="C436" t="str">
            <v>4362</v>
          </cell>
          <cell r="D436" t="str">
            <v xml:space="preserve">              FGTS SOBRE FÉRIAS</v>
          </cell>
          <cell r="E436">
            <v>18126.66</v>
          </cell>
        </row>
        <row r="437">
          <cell r="B437" t="str">
            <v>4.9.9.30.10.0006-6</v>
          </cell>
          <cell r="C437" t="str">
            <v>4363</v>
          </cell>
          <cell r="D437" t="str">
            <v xml:space="preserve">              PIS SOBRE FÉRIAS</v>
          </cell>
          <cell r="E437">
            <v>2271.0500000000002</v>
          </cell>
        </row>
        <row r="438">
          <cell r="B438" t="str">
            <v>4.9.9.30.10.0007-3</v>
          </cell>
          <cell r="C438" t="str">
            <v>4364</v>
          </cell>
          <cell r="D438" t="str">
            <v xml:space="preserve">              13º SALÁRIO</v>
          </cell>
          <cell r="E438">
            <v>82790.83</v>
          </cell>
        </row>
        <row r="439">
          <cell r="B439" t="str">
            <v>4.9.9.30.10.0008-0</v>
          </cell>
          <cell r="C439" t="str">
            <v>4365</v>
          </cell>
          <cell r="D439" t="str">
            <v xml:space="preserve">              INSS SOBRE 13º SALÁRIO</v>
          </cell>
          <cell r="E439">
            <v>22519.07</v>
          </cell>
        </row>
        <row r="440">
          <cell r="B440" t="str">
            <v>4.9.9.30.10.0009-7</v>
          </cell>
          <cell r="C440" t="str">
            <v>4366</v>
          </cell>
          <cell r="D440" t="str">
            <v xml:space="preserve">              FGTS SOBRE 13º SALÁRIO</v>
          </cell>
          <cell r="E440">
            <v>5565.86</v>
          </cell>
        </row>
        <row r="441">
          <cell r="B441" t="str">
            <v>4.9.9.30.10.0010-7</v>
          </cell>
          <cell r="C441" t="str">
            <v>4367</v>
          </cell>
          <cell r="D441" t="str">
            <v xml:space="preserve">              PIS SOBRE 13º SALÁRIO</v>
          </cell>
          <cell r="E441">
            <v>827.81</v>
          </cell>
        </row>
        <row r="442">
          <cell r="B442" t="str">
            <v>4.9.9.30.10.9999-8</v>
          </cell>
          <cell r="C442" t="str">
            <v>4369</v>
          </cell>
          <cell r="D442" t="str">
            <v xml:space="preserve">              OUTROS</v>
          </cell>
          <cell r="E442">
            <v>1202.29</v>
          </cell>
        </row>
        <row r="443">
          <cell r="B443" t="str">
            <v>4.9.9.30.50-2</v>
          </cell>
          <cell r="C443" t="str">
            <v/>
          </cell>
          <cell r="D443" t="str">
            <v xml:space="preserve">           OUTRAS DESPESAS ADMINISTRATIVAS</v>
          </cell>
          <cell r="E443">
            <v>138699.37</v>
          </cell>
        </row>
        <row r="444">
          <cell r="B444" t="str">
            <v>4.9.9.30.50.0001-7</v>
          </cell>
          <cell r="C444" t="str">
            <v>4370</v>
          </cell>
          <cell r="D444" t="str">
            <v xml:space="preserve">              ÁGUA/ENERGIA/GAS</v>
          </cell>
          <cell r="E444">
            <v>8731.5</v>
          </cell>
        </row>
        <row r="445">
          <cell r="B445" t="str">
            <v>4.9.9.30.50.0002-4</v>
          </cell>
          <cell r="C445" t="str">
            <v>4371</v>
          </cell>
          <cell r="D445" t="str">
            <v xml:space="preserve">              ALUGUÉIS</v>
          </cell>
          <cell r="E445">
            <v>7855.69</v>
          </cell>
        </row>
        <row r="446">
          <cell r="B446" t="str">
            <v>4.9.9.30.50.0004-8</v>
          </cell>
          <cell r="C446" t="str">
            <v>4373</v>
          </cell>
          <cell r="D446" t="str">
            <v xml:space="preserve">              AUDITORIA EXTERNA</v>
          </cell>
          <cell r="E446">
            <v>32266.66</v>
          </cell>
        </row>
        <row r="447">
          <cell r="B447" t="str">
            <v>4.9.9.30.50.0006-2</v>
          </cell>
          <cell r="C447" t="str">
            <v>4375</v>
          </cell>
          <cell r="D447" t="str">
            <v xml:space="preserve">              COMUNICAÇÕES</v>
          </cell>
          <cell r="E447">
            <v>7378.19</v>
          </cell>
        </row>
        <row r="448">
          <cell r="B448" t="str">
            <v>4.9.9.30.50.0009-3</v>
          </cell>
          <cell r="C448" t="str">
            <v>4378</v>
          </cell>
          <cell r="D448" t="str">
            <v xml:space="preserve">              PROPAGANDA E PUBLICIDADE</v>
          </cell>
          <cell r="E448">
            <v>5810</v>
          </cell>
        </row>
        <row r="449">
          <cell r="B449" t="str">
            <v>4.9.9.30.50.0011-0</v>
          </cell>
          <cell r="C449" t="str">
            <v>4380</v>
          </cell>
          <cell r="D449" t="str">
            <v xml:space="preserve">              SEGURANÇA E VIGILÂNCIA</v>
          </cell>
          <cell r="E449">
            <v>16308.15</v>
          </cell>
        </row>
        <row r="450">
          <cell r="B450" t="str">
            <v>4.9.9.30.50.0012-7</v>
          </cell>
          <cell r="C450" t="str">
            <v>4381</v>
          </cell>
          <cell r="D450" t="str">
            <v xml:space="preserve">              MANUTENÇÃO E CONSERVAÇÃO DE BENS</v>
          </cell>
          <cell r="E450">
            <v>7965.61</v>
          </cell>
        </row>
        <row r="451">
          <cell r="B451" t="str">
            <v>4.9.9.30.50.0013-4</v>
          </cell>
          <cell r="C451" t="str">
            <v>4382</v>
          </cell>
          <cell r="D451" t="str">
            <v xml:space="preserve">              TRANSPORTE</v>
          </cell>
          <cell r="E451">
            <v>4152.54</v>
          </cell>
        </row>
        <row r="452">
          <cell r="B452" t="str">
            <v>4.9.9.30.50.0014-1</v>
          </cell>
          <cell r="C452" t="str">
            <v>4383</v>
          </cell>
          <cell r="D452" t="str">
            <v xml:space="preserve">              SEGURO</v>
          </cell>
          <cell r="E452">
            <v>2653.7</v>
          </cell>
        </row>
        <row r="453">
          <cell r="B453" t="str">
            <v>4.9.9.30.50.0015-8</v>
          </cell>
          <cell r="C453" t="str">
            <v>4384</v>
          </cell>
          <cell r="D453" t="str">
            <v xml:space="preserve">              PLANO DE SAÚDE</v>
          </cell>
          <cell r="E453">
            <v>8821.7000000000007</v>
          </cell>
        </row>
        <row r="454">
          <cell r="B454" t="str">
            <v>4.9.9.30.50.0016-5</v>
          </cell>
          <cell r="C454" t="str">
            <v>4385</v>
          </cell>
          <cell r="D454" t="str">
            <v xml:space="preserve">              CONDOMINIO</v>
          </cell>
          <cell r="E454">
            <v>1720.68</v>
          </cell>
        </row>
        <row r="455">
          <cell r="B455" t="str">
            <v>4.9.9.30.50.0018-9</v>
          </cell>
          <cell r="C455" t="str">
            <v>4387</v>
          </cell>
          <cell r="D455" t="str">
            <v xml:space="preserve">              SERVIÇOS GRÁFICOS</v>
          </cell>
          <cell r="E455">
            <v>500</v>
          </cell>
        </row>
        <row r="456">
          <cell r="B456" t="str">
            <v>4.9.9.30.50.0026-8</v>
          </cell>
          <cell r="C456" t="str">
            <v>4395</v>
          </cell>
          <cell r="D456" t="str">
            <v xml:space="preserve">              SEGURO PRESTAMISTA</v>
          </cell>
          <cell r="E456">
            <v>19305.5</v>
          </cell>
        </row>
        <row r="457">
          <cell r="B457" t="str">
            <v>4.9.9.30.50.9999-4</v>
          </cell>
          <cell r="C457" t="str">
            <v>4397</v>
          </cell>
          <cell r="D457" t="str">
            <v xml:space="preserve">              OUTRAS DESPESAS ADMINISTRATIVAS</v>
          </cell>
          <cell r="E457">
            <v>15229.45</v>
          </cell>
        </row>
        <row r="458">
          <cell r="B458" t="str">
            <v>4.9.9.30.90-4</v>
          </cell>
          <cell r="C458" t="str">
            <v/>
          </cell>
          <cell r="D458" t="str">
            <v xml:space="preserve">           OUTROS PAGAMENTOS</v>
          </cell>
          <cell r="E458">
            <v>1299.78</v>
          </cell>
        </row>
        <row r="459">
          <cell r="B459" t="str">
            <v>4.9.9.30.90.0022-6</v>
          </cell>
          <cell r="C459" t="str">
            <v>4567</v>
          </cell>
          <cell r="D459" t="str">
            <v xml:space="preserve">              ORDEM DE PAGAMENTO - ENCERRAMENTO CONTA SALÁRIO</v>
          </cell>
          <cell r="E459">
            <v>1299.78</v>
          </cell>
        </row>
        <row r="460">
          <cell r="B460" t="str">
            <v>4.9.9.35.00-2</v>
          </cell>
          <cell r="C460" t="str">
            <v/>
          </cell>
          <cell r="D460" t="str">
            <v xml:space="preserve">        PROVISÃO PARA CONTINGÊNCIAS</v>
          </cell>
          <cell r="E460">
            <v>884395.45</v>
          </cell>
        </row>
        <row r="461">
          <cell r="B461" t="str">
            <v>4.9.9.35.20-8</v>
          </cell>
          <cell r="C461" t="str">
            <v/>
          </cell>
          <cell r="D461" t="str">
            <v xml:space="preserve">           FISCAIS - CONTESTAÇÃO JUDICIAL DA CONSTITUCIONALIDADE DA LEI QUE INSTITUI O</v>
          </cell>
          <cell r="E461">
            <v>884395.45</v>
          </cell>
        </row>
        <row r="462">
          <cell r="B462" t="str">
            <v>4.9.9.35.20.0006-0</v>
          </cell>
          <cell r="C462" t="str">
            <v>4607</v>
          </cell>
          <cell r="D462" t="str">
            <v xml:space="preserve">              PIS FOLHA</v>
          </cell>
          <cell r="E462">
            <v>273622.25</v>
          </cell>
        </row>
        <row r="463">
          <cell r="B463" t="str">
            <v>4.9.9.35.20.0007-7</v>
          </cell>
          <cell r="C463" t="str">
            <v>4608</v>
          </cell>
          <cell r="D463" t="str">
            <v xml:space="preserve">              INSS</v>
          </cell>
          <cell r="E463">
            <v>605374.76</v>
          </cell>
        </row>
        <row r="464">
          <cell r="B464" t="str">
            <v>4.9.9.35.20.0008-4</v>
          </cell>
          <cell r="C464" t="str">
            <v>4609</v>
          </cell>
          <cell r="D464" t="str">
            <v xml:space="preserve">              OUTROS TRIBUTOS</v>
          </cell>
          <cell r="E464">
            <v>5398.44</v>
          </cell>
        </row>
        <row r="465">
          <cell r="B465" t="str">
            <v>4.9.9.45.00-9</v>
          </cell>
          <cell r="C465" t="str">
            <v/>
          </cell>
          <cell r="D465" t="str">
            <v xml:space="preserve">        PROVISÃO PARA GARANTIAS FINANCEIRAS PRESTADAS</v>
          </cell>
          <cell r="E465">
            <v>35739.089999999997</v>
          </cell>
        </row>
        <row r="466">
          <cell r="B466" t="str">
            <v>4.9.9.45.90-6</v>
          </cell>
          <cell r="C466" t="str">
            <v/>
          </cell>
          <cell r="D466" t="str">
            <v xml:space="preserve">           OUTRAS GARATIAS FINANCEIRAS PRESTADAS</v>
          </cell>
          <cell r="E466">
            <v>35739.089999999997</v>
          </cell>
        </row>
        <row r="467">
          <cell r="B467" t="str">
            <v>4.9.9.45.90.0001-1</v>
          </cell>
          <cell r="C467" t="str">
            <v>4587</v>
          </cell>
          <cell r="D467" t="str">
            <v xml:space="preserve">              PROVISÃO PARA GARANTIAS PRESTADAS</v>
          </cell>
          <cell r="E467">
            <v>35739.089999999997</v>
          </cell>
        </row>
        <row r="468">
          <cell r="B468" t="str">
            <v>4.9.9.92.00-7</v>
          </cell>
          <cell r="C468" t="str">
            <v/>
          </cell>
          <cell r="D468" t="str">
            <v xml:space="preserve">        CREDORES DIVERSOS - PAIS</v>
          </cell>
          <cell r="E468">
            <v>163402.18</v>
          </cell>
        </row>
        <row r="469">
          <cell r="B469" t="str">
            <v>4.9.9.92.00.0002-1</v>
          </cell>
          <cell r="C469" t="str">
            <v>4433</v>
          </cell>
          <cell r="D469" t="str">
            <v xml:space="preserve">              PENDÊNCIAS A REGULARIZAR</v>
          </cell>
          <cell r="E469">
            <v>642.51</v>
          </cell>
        </row>
        <row r="470">
          <cell r="B470" t="str">
            <v>4.9.9.92.00.0004-5</v>
          </cell>
          <cell r="C470" t="str">
            <v>4435</v>
          </cell>
          <cell r="D470" t="str">
            <v xml:space="preserve">              DIFERENÇA DE CAIXA</v>
          </cell>
          <cell r="E470">
            <v>1936.71</v>
          </cell>
        </row>
        <row r="471">
          <cell r="B471" t="str">
            <v>4.9.9.92.00.0014-8</v>
          </cell>
          <cell r="C471" t="str">
            <v>4445</v>
          </cell>
          <cell r="D471" t="str">
            <v xml:space="preserve">              PENDÊNCIAS A REGULARIZAR BANCOOB</v>
          </cell>
          <cell r="E471">
            <v>4187.3500000000004</v>
          </cell>
        </row>
        <row r="472">
          <cell r="B472" t="str">
            <v>4.9.9.92.00.0026-5</v>
          </cell>
          <cell r="C472" t="str">
            <v>4457</v>
          </cell>
          <cell r="D472" t="str">
            <v xml:space="preserve">              COOPERATIVA CENTRAL</v>
          </cell>
          <cell r="E472">
            <v>14117.11</v>
          </cell>
        </row>
        <row r="473">
          <cell r="B473" t="str">
            <v>4.9.9.92.00.0036-8</v>
          </cell>
          <cell r="C473" t="str">
            <v>4467</v>
          </cell>
          <cell r="D473" t="str">
            <v xml:space="preserve">              SALDOS CREDORES - ENCERRAMENTO C/C</v>
          </cell>
          <cell r="E473">
            <v>121.94</v>
          </cell>
        </row>
        <row r="474">
          <cell r="B474" t="str">
            <v>4.9.9.92.00.0046-1</v>
          </cell>
          <cell r="C474" t="str">
            <v>4476</v>
          </cell>
          <cell r="D474" t="str">
            <v xml:space="preserve">              COBRANÇA A PROCESSAR</v>
          </cell>
          <cell r="E474">
            <v>2480</v>
          </cell>
        </row>
        <row r="475">
          <cell r="B475" t="str">
            <v>4.9.9.92.00.0047-8</v>
          </cell>
          <cell r="C475" t="str">
            <v>4477</v>
          </cell>
          <cell r="D475" t="str">
            <v xml:space="preserve">              CHEQUES DEPOSITADOS</v>
          </cell>
          <cell r="E475">
            <v>84998.41</v>
          </cell>
        </row>
        <row r="476">
          <cell r="B476" t="str">
            <v>4.9.9.92.00.0050-2</v>
          </cell>
          <cell r="C476" t="str">
            <v>4480</v>
          </cell>
          <cell r="D476" t="str">
            <v xml:space="preserve">              CREDORES DIVERSOS-LIQUIDAÇÃO COBRANÇA</v>
          </cell>
          <cell r="E476">
            <v>54918.15</v>
          </cell>
        </row>
        <row r="477">
          <cell r="B477" t="str">
            <v>6.0.0.00.00-2</v>
          </cell>
          <cell r="C477" t="str">
            <v/>
          </cell>
          <cell r="D477" t="str">
            <v>PATRIMONIO LIQUIDO</v>
          </cell>
          <cell r="E477">
            <v>32232686.27</v>
          </cell>
        </row>
        <row r="478">
          <cell r="B478" t="str">
            <v>6.1.0.00.00-1</v>
          </cell>
          <cell r="C478" t="str">
            <v/>
          </cell>
          <cell r="D478" t="str">
            <v xml:space="preserve">  PATRIMONIO LIQUIDO</v>
          </cell>
          <cell r="E478">
            <v>32232686.27</v>
          </cell>
        </row>
        <row r="479">
          <cell r="B479" t="str">
            <v>6.1.1.00.00-4</v>
          </cell>
          <cell r="C479" t="str">
            <v/>
          </cell>
          <cell r="D479" t="str">
            <v xml:space="preserve">     CAPITAL SOCIAL</v>
          </cell>
          <cell r="E479">
            <v>5453507.2000000002</v>
          </cell>
        </row>
        <row r="480">
          <cell r="B480" t="str">
            <v>6.1.1.10.00-1</v>
          </cell>
          <cell r="C480" t="str">
            <v/>
          </cell>
          <cell r="D480" t="str">
            <v xml:space="preserve">        CAPITAL</v>
          </cell>
          <cell r="E480">
            <v>5453507.2000000002</v>
          </cell>
        </row>
        <row r="481">
          <cell r="B481" t="str">
            <v>6.1.1.10.28-3</v>
          </cell>
          <cell r="C481" t="str">
            <v/>
          </cell>
          <cell r="D481" t="str">
            <v xml:space="preserve">           COTAS - PAIS</v>
          </cell>
          <cell r="E481">
            <v>5453507.2000000002</v>
          </cell>
        </row>
        <row r="482">
          <cell r="B482" t="str">
            <v>6.1.1.10.28.0001-6</v>
          </cell>
          <cell r="C482" t="str">
            <v>62</v>
          </cell>
          <cell r="D482" t="str">
            <v xml:space="preserve">              COTAS-PAÍS</v>
          </cell>
          <cell r="E482">
            <v>5453507.2000000002</v>
          </cell>
        </row>
        <row r="483">
          <cell r="B483" t="str">
            <v>6.1.5.00.00-6</v>
          </cell>
          <cell r="C483" t="str">
            <v/>
          </cell>
          <cell r="D483" t="str">
            <v xml:space="preserve">     RESERVAS DE LUCROS</v>
          </cell>
          <cell r="E483">
            <v>25136387.149999999</v>
          </cell>
        </row>
        <row r="484">
          <cell r="B484" t="str">
            <v>6.1.5.10.00-3</v>
          </cell>
          <cell r="C484" t="str">
            <v/>
          </cell>
          <cell r="D484" t="str">
            <v xml:space="preserve">        RESERVA  LEGAL</v>
          </cell>
          <cell r="E484">
            <v>25136387.149999999</v>
          </cell>
        </row>
        <row r="485">
          <cell r="B485" t="str">
            <v>6.1.5.10.00.0002-7</v>
          </cell>
          <cell r="C485" t="str">
            <v>618</v>
          </cell>
          <cell r="D485" t="str">
            <v xml:space="preserve">              FUNDO DE RESERVA</v>
          </cell>
          <cell r="E485">
            <v>25136387.149999999</v>
          </cell>
        </row>
        <row r="486">
          <cell r="B486" t="str">
            <v>6.1.7.00.00-2</v>
          </cell>
          <cell r="C486" t="str">
            <v/>
          </cell>
          <cell r="D486" t="str">
            <v xml:space="preserve">     SOBRAS OU PERDAS ACUMULADAS</v>
          </cell>
          <cell r="E486">
            <v>1642791.92</v>
          </cell>
        </row>
        <row r="487">
          <cell r="B487" t="str">
            <v>6.1.7.10.00-9</v>
          </cell>
          <cell r="C487" t="str">
            <v/>
          </cell>
          <cell r="D487" t="str">
            <v xml:space="preserve">        SOBRAS OU PERDAS ACUMULADAS</v>
          </cell>
          <cell r="E487">
            <v>1642791.92</v>
          </cell>
        </row>
        <row r="488">
          <cell r="B488" t="str">
            <v>6.1.7.10.00.0001-8</v>
          </cell>
          <cell r="C488" t="str">
            <v>635</v>
          </cell>
          <cell r="D488" t="str">
            <v xml:space="preserve">              SOBRAS OU PERDAS ACUMULADAS</v>
          </cell>
          <cell r="E488">
            <v>1728003.25</v>
          </cell>
        </row>
        <row r="489">
          <cell r="B489" t="str">
            <v>6.1.7.10.10-2</v>
          </cell>
          <cell r="C489" t="str">
            <v/>
          </cell>
          <cell r="D489" t="str">
            <v xml:space="preserve">           SOBRAS/PERDAS ACUMULADAS DE EXERCICIOS ENCERRADOS</v>
          </cell>
          <cell r="E489">
            <v>-85211.33</v>
          </cell>
        </row>
        <row r="490">
          <cell r="B490" t="str">
            <v>6.1.7.10.10.0001-7</v>
          </cell>
          <cell r="C490" t="str">
            <v>637</v>
          </cell>
          <cell r="D490" t="str">
            <v xml:space="preserve">              SOBRAS OU PERDAS DE EXERCÍCIO ENCERRADO</v>
          </cell>
          <cell r="E490">
            <v>-85211.33</v>
          </cell>
        </row>
        <row r="491">
          <cell r="B491" t="str">
            <v>9.0.0.00.00-3</v>
          </cell>
          <cell r="C491" t="str">
            <v/>
          </cell>
          <cell r="D491" t="str">
            <v>COMPENSACAO</v>
          </cell>
          <cell r="E491">
            <v>267830014.81</v>
          </cell>
        </row>
        <row r="492">
          <cell r="B492" t="str">
            <v>9.0.1.00.00-6</v>
          </cell>
          <cell r="C492" t="str">
            <v/>
          </cell>
          <cell r="D492" t="str">
            <v xml:space="preserve">     COOBRIGACOES E RISCOS EM GARANTIAS PRESTADAS</v>
          </cell>
          <cell r="E492">
            <v>1427330.78</v>
          </cell>
        </row>
        <row r="493">
          <cell r="B493" t="str">
            <v>9.0.1.30.00-7</v>
          </cell>
          <cell r="C493" t="str">
            <v/>
          </cell>
          <cell r="D493" t="str">
            <v xml:space="preserve">        RESPONSABILIDADES POR GARANTIAS PRESTADAS</v>
          </cell>
          <cell r="E493">
            <v>1427330.78</v>
          </cell>
        </row>
        <row r="494">
          <cell r="B494" t="str">
            <v>9.0.1.30.10-0</v>
          </cell>
          <cell r="C494" t="str">
            <v/>
          </cell>
          <cell r="D494" t="str">
            <v xml:space="preserve">           NO PAIS - OUTRAS</v>
          </cell>
          <cell r="E494">
            <v>1427330.78</v>
          </cell>
        </row>
        <row r="495">
          <cell r="B495" t="str">
            <v>9.0.1.30.10.0001-1</v>
          </cell>
          <cell r="C495" t="str">
            <v>91</v>
          </cell>
          <cell r="D495" t="str">
            <v xml:space="preserve">              NO PAÍS - OUTRAS</v>
          </cell>
          <cell r="E495">
            <v>1427330.78</v>
          </cell>
        </row>
        <row r="496">
          <cell r="B496" t="str">
            <v>9.0.4.00.00-5</v>
          </cell>
          <cell r="C496" t="str">
            <v/>
          </cell>
          <cell r="D496" t="str">
            <v xml:space="preserve">     CUSTODIA DE VALORES</v>
          </cell>
          <cell r="E496">
            <v>7424106.6399999997</v>
          </cell>
        </row>
        <row r="497">
          <cell r="B497" t="str">
            <v>9.0.4.30.00-6</v>
          </cell>
          <cell r="C497" t="str">
            <v/>
          </cell>
          <cell r="D497" t="str">
            <v xml:space="preserve">        VALORES CUSTODIADOS</v>
          </cell>
          <cell r="E497">
            <v>7424106.6399999997</v>
          </cell>
        </row>
        <row r="498">
          <cell r="B498" t="str">
            <v>9.0.4.30.00.0003-3</v>
          </cell>
          <cell r="C498" t="str">
            <v>918</v>
          </cell>
          <cell r="D498" t="str">
            <v xml:space="preserve">              CHAVES E SEGREDO</v>
          </cell>
          <cell r="E498">
            <v>1</v>
          </cell>
        </row>
        <row r="499">
          <cell r="B499" t="str">
            <v>9.0.4.30.00.0005-7</v>
          </cell>
          <cell r="C499" t="str">
            <v>920</v>
          </cell>
          <cell r="D499" t="str">
            <v xml:space="preserve">              GUARDA DE CHEQUES</v>
          </cell>
          <cell r="E499">
            <v>7424105.6399999997</v>
          </cell>
        </row>
        <row r="500">
          <cell r="B500" t="str">
            <v>9.0.5.00.00-8</v>
          </cell>
          <cell r="C500" t="str">
            <v/>
          </cell>
          <cell r="D500" t="str">
            <v xml:space="preserve">     COBRANCA</v>
          </cell>
          <cell r="E500">
            <v>23121631.690000001</v>
          </cell>
        </row>
        <row r="501">
          <cell r="B501" t="str">
            <v>9.0.5.70.00-7</v>
          </cell>
          <cell r="C501" t="str">
            <v/>
          </cell>
          <cell r="D501" t="str">
            <v xml:space="preserve">        COBRANCA POR CONTA DE TERCEIROS</v>
          </cell>
          <cell r="E501">
            <v>23121631.690000001</v>
          </cell>
        </row>
        <row r="502">
          <cell r="B502" t="str">
            <v>9.0.5.70.10-0</v>
          </cell>
          <cell r="C502" t="str">
            <v/>
          </cell>
          <cell r="D502" t="str">
            <v xml:space="preserve">           DO PAIS</v>
          </cell>
          <cell r="E502">
            <v>23121631.690000001</v>
          </cell>
        </row>
        <row r="503">
          <cell r="B503" t="str">
            <v>9.0.5.70.10.0001-9</v>
          </cell>
          <cell r="C503" t="str">
            <v>958</v>
          </cell>
          <cell r="D503" t="str">
            <v xml:space="preserve">              COBRANÇA CONTA TERCEIROS-DO PAÍS</v>
          </cell>
          <cell r="E503">
            <v>23121631.690000001</v>
          </cell>
        </row>
        <row r="504">
          <cell r="B504" t="str">
            <v>9.0.8.00.00-7</v>
          </cell>
          <cell r="C504" t="str">
            <v/>
          </cell>
          <cell r="D504" t="str">
            <v xml:space="preserve">     CONTRATOS</v>
          </cell>
          <cell r="E504">
            <v>13496479</v>
          </cell>
        </row>
        <row r="505">
          <cell r="B505" t="str">
            <v>9.0.8.70.00-6</v>
          </cell>
          <cell r="C505" t="str">
            <v/>
          </cell>
          <cell r="D505" t="str">
            <v xml:space="preserve">        SEGUROS CONTRATADOS</v>
          </cell>
          <cell r="E505">
            <v>13496479</v>
          </cell>
        </row>
        <row r="506">
          <cell r="B506" t="str">
            <v>9.0.8.70.00.0001-7</v>
          </cell>
          <cell r="C506" t="str">
            <v>989</v>
          </cell>
          <cell r="D506" t="str">
            <v xml:space="preserve">              PATRIMONIAL</v>
          </cell>
          <cell r="E506">
            <v>3895000</v>
          </cell>
        </row>
        <row r="507">
          <cell r="B507" t="str">
            <v>9.0.8.70.00.0002-4</v>
          </cell>
          <cell r="C507" t="str">
            <v>990</v>
          </cell>
          <cell r="D507" t="str">
            <v xml:space="preserve">              VEÍCULOS</v>
          </cell>
          <cell r="E507">
            <v>1562400</v>
          </cell>
        </row>
        <row r="508">
          <cell r="B508" t="str">
            <v>9.0.8.70.00.0003-1</v>
          </cell>
          <cell r="C508" t="str">
            <v>991</v>
          </cell>
          <cell r="D508" t="str">
            <v xml:space="preserve">              VALORES</v>
          </cell>
          <cell r="E508">
            <v>1350000</v>
          </cell>
        </row>
        <row r="509">
          <cell r="B509" t="str">
            <v>9.0.8.70.00.0004-8</v>
          </cell>
          <cell r="C509" t="str">
            <v>992</v>
          </cell>
          <cell r="D509" t="str">
            <v xml:space="preserve">              VIDA</v>
          </cell>
          <cell r="E509">
            <v>6689079</v>
          </cell>
        </row>
        <row r="510">
          <cell r="B510" t="str">
            <v>9.0.9.00.00-0</v>
          </cell>
          <cell r="C510" t="str">
            <v/>
          </cell>
          <cell r="D510" t="str">
            <v xml:space="preserve">     CONTROLE</v>
          </cell>
          <cell r="E510">
            <v>174891440.05000001</v>
          </cell>
        </row>
        <row r="511">
          <cell r="B511" t="str">
            <v>9.0.9.10.00-7</v>
          </cell>
          <cell r="C511" t="str">
            <v/>
          </cell>
          <cell r="D511" t="str">
            <v xml:space="preserve">        RESPONSAB P/AVAIS FIANCAS E OUTR GARANT RECEBIDAS</v>
          </cell>
          <cell r="E511">
            <v>129890559.69</v>
          </cell>
        </row>
        <row r="512">
          <cell r="B512" t="str">
            <v>9.0.9.10.00.0001-8</v>
          </cell>
          <cell r="C512" t="str">
            <v>994</v>
          </cell>
          <cell r="D512" t="str">
            <v xml:space="preserve">              RESP.P/ AVAIS, FIANÇAS E OUTRAS GARANTIAS RECEB.</v>
          </cell>
          <cell r="E512">
            <v>129890559.69</v>
          </cell>
        </row>
        <row r="513">
          <cell r="B513" t="str">
            <v>9.0.9.16.00-1</v>
          </cell>
          <cell r="C513" t="str">
            <v/>
          </cell>
          <cell r="D513" t="str">
            <v xml:space="preserve">        OPERAÇÕES COM PARTES RELACIONADAS - CONTROLE</v>
          </cell>
          <cell r="E513">
            <v>2557743.44</v>
          </cell>
        </row>
        <row r="514">
          <cell r="B514" t="str">
            <v>9.0.9.16.00.0001-0</v>
          </cell>
          <cell r="C514" t="str">
            <v>9171</v>
          </cell>
          <cell r="D514" t="str">
            <v xml:space="preserve">              OPERAÇÕES COM PARTES RELACIONADAS - CONTROLE</v>
          </cell>
          <cell r="E514">
            <v>2557743.44</v>
          </cell>
        </row>
        <row r="515">
          <cell r="B515" t="str">
            <v>9.0.9.60.00-2</v>
          </cell>
          <cell r="C515" t="str">
            <v/>
          </cell>
          <cell r="D515" t="str">
            <v xml:space="preserve">        BAIXA DE CREDITOS DE LIQUIDACAO DUVIDOSA</v>
          </cell>
          <cell r="E515">
            <v>390291.74</v>
          </cell>
        </row>
        <row r="516">
          <cell r="B516" t="str">
            <v>9.0.9.60.10-5</v>
          </cell>
          <cell r="C516" t="str">
            <v/>
          </cell>
          <cell r="D516" t="str">
            <v xml:space="preserve">           CREDITOS BAIXADOS NOS ULTIMOS 12 MESES</v>
          </cell>
          <cell r="E516">
            <v>145848.49</v>
          </cell>
        </row>
        <row r="517">
          <cell r="B517" t="str">
            <v>9.0.9.60.10.0001-2</v>
          </cell>
          <cell r="C517" t="str">
            <v>9104</v>
          </cell>
          <cell r="D517" t="str">
            <v xml:space="preserve">              CRÉDITOS BAIXADOS NOS ÚLTIMOS 12 MESES</v>
          </cell>
          <cell r="E517">
            <v>145848.49</v>
          </cell>
        </row>
        <row r="518">
          <cell r="B518" t="str">
            <v>9.0.9.60.15-0</v>
          </cell>
          <cell r="C518" t="str">
            <v/>
          </cell>
          <cell r="D518" t="str">
            <v xml:space="preserve">           CREDITOS BAIXADOS ENTRE 13 E 48 MESES</v>
          </cell>
          <cell r="E518">
            <v>26046.05</v>
          </cell>
        </row>
        <row r="519">
          <cell r="B519" t="str">
            <v>9.0.9.60.15.0001-7</v>
          </cell>
          <cell r="C519" t="str">
            <v>9105</v>
          </cell>
          <cell r="D519" t="str">
            <v xml:space="preserve">              CRÉDITOS BAIXADOS ENTRE 13 E 48 MESES</v>
          </cell>
          <cell r="E519">
            <v>26046.05</v>
          </cell>
        </row>
        <row r="520">
          <cell r="B520" t="str">
            <v>9.0.9.60.20-8</v>
          </cell>
          <cell r="C520" t="str">
            <v/>
          </cell>
          <cell r="D520" t="str">
            <v xml:space="preserve">           CRED.BAIX. HA MAIS DE 48 M. OU VENC.HA MAIS DE 5 A</v>
          </cell>
          <cell r="E520">
            <v>218397.2</v>
          </cell>
        </row>
        <row r="521">
          <cell r="B521" t="str">
            <v>9.0.9.60.20.0001-1</v>
          </cell>
          <cell r="C521" t="str">
            <v>9106</v>
          </cell>
          <cell r="D521" t="str">
            <v xml:space="preserve">              CRÉDITOS BAIXADOS HÁ MAIS DE 49 MESES</v>
          </cell>
          <cell r="E521">
            <v>218397.2</v>
          </cell>
        </row>
        <row r="522">
          <cell r="B522" t="str">
            <v>9.0.9.73.00-6</v>
          </cell>
          <cell r="C522" t="str">
            <v/>
          </cell>
          <cell r="D522" t="str">
            <v xml:space="preserve">        AJUSTES - PATRIMÔNIO DE REFERÊNCIA</v>
          </cell>
          <cell r="E522">
            <v>2102685.85</v>
          </cell>
        </row>
        <row r="523">
          <cell r="B523" t="str">
            <v>9.0.9.73.00.0001-7</v>
          </cell>
          <cell r="C523" t="str">
            <v>9108</v>
          </cell>
          <cell r="D523" t="str">
            <v xml:space="preserve">              AJUSTES - PATRIMÔNIO DE REFERÊNCIA</v>
          </cell>
          <cell r="E523">
            <v>2102685.85</v>
          </cell>
        </row>
        <row r="524">
          <cell r="B524" t="str">
            <v>9.0.9.86.00-0</v>
          </cell>
          <cell r="C524" t="str">
            <v/>
          </cell>
          <cell r="D524" t="str">
            <v xml:space="preserve">        CREDITOS CONTRATADOS A LIBERAR</v>
          </cell>
          <cell r="E524">
            <v>10528594.039999999</v>
          </cell>
        </row>
        <row r="525">
          <cell r="B525" t="str">
            <v>9.0.9.86.00.0001-1</v>
          </cell>
          <cell r="C525" t="str">
            <v>9127</v>
          </cell>
          <cell r="D525" t="str">
            <v xml:space="preserve">              CRÉDITOS CONTRATADOS A LIBERAR</v>
          </cell>
          <cell r="E525">
            <v>10528594.039999999</v>
          </cell>
        </row>
        <row r="526">
          <cell r="B526" t="str">
            <v>9.0.9.96.00-7</v>
          </cell>
          <cell r="C526" t="str">
            <v/>
          </cell>
          <cell r="D526" t="str">
            <v xml:space="preserve">        CAP. REALIZADO E PAT. LIQ. MIN. DE PARTICIPADAS</v>
          </cell>
          <cell r="E526">
            <v>6080.9</v>
          </cell>
        </row>
        <row r="527">
          <cell r="B527" t="str">
            <v>9.0.9.96.00.0001-4</v>
          </cell>
          <cell r="C527" t="str">
            <v>9136</v>
          </cell>
          <cell r="D527" t="str">
            <v xml:space="preserve">              CAPITAL REALIZADO E PL MÍNIMOS DE PARTICIPADAS</v>
          </cell>
          <cell r="E527">
            <v>6080.9</v>
          </cell>
        </row>
        <row r="528">
          <cell r="B528" t="str">
            <v>9.0.9.99.00-4</v>
          </cell>
          <cell r="C528" t="str">
            <v/>
          </cell>
          <cell r="D528" t="str">
            <v xml:space="preserve">        OUTRAS CONTAS DE COMPENSACAO PASSIVAS</v>
          </cell>
          <cell r="E528">
            <v>29415484.390000001</v>
          </cell>
        </row>
        <row r="529">
          <cell r="B529" t="str">
            <v>9.0.9.99.00.0012-5</v>
          </cell>
          <cell r="C529" t="str">
            <v>9149</v>
          </cell>
          <cell r="D529" t="str">
            <v xml:space="preserve">              CONTRATO CHEQUE ESPECIAL</v>
          </cell>
          <cell r="E529">
            <v>3897800</v>
          </cell>
        </row>
        <row r="530">
          <cell r="B530" t="str">
            <v>9.0.9.99.00.0013-2</v>
          </cell>
          <cell r="C530" t="str">
            <v>9150</v>
          </cell>
          <cell r="D530" t="str">
            <v xml:space="preserve">              CONTRATO EMPRÉSTIMO ROTATIVO</v>
          </cell>
          <cell r="E530">
            <v>11132700</v>
          </cell>
        </row>
        <row r="531">
          <cell r="B531" t="str">
            <v>9.0.9.99.00.0014-9</v>
          </cell>
          <cell r="C531" t="str">
            <v>9151</v>
          </cell>
          <cell r="D531" t="str">
            <v xml:space="preserve">              CONTRATO CONTA GARANTIDA</v>
          </cell>
          <cell r="E531">
            <v>1746500</v>
          </cell>
        </row>
        <row r="532">
          <cell r="B532" t="str">
            <v>9.0.9.99.00.9998-5</v>
          </cell>
          <cell r="C532" t="str">
            <v>9156</v>
          </cell>
          <cell r="D532" t="str">
            <v xml:space="preserve">              OUTRAS</v>
          </cell>
          <cell r="E532">
            <v>12638484.390000001</v>
          </cell>
        </row>
        <row r="533">
          <cell r="B533" t="str">
            <v>9.1.0.00.00-2</v>
          </cell>
          <cell r="C533" t="str">
            <v/>
          </cell>
          <cell r="D533" t="str">
            <v xml:space="preserve">  CLASSIFICACAO DA CARTEIRA DE CREDITOS</v>
          </cell>
          <cell r="E533">
            <v>47469026.649999999</v>
          </cell>
        </row>
        <row r="534">
          <cell r="B534" t="str">
            <v>9.1.1.00.00-5</v>
          </cell>
          <cell r="C534" t="str">
            <v/>
          </cell>
          <cell r="D534" t="str">
            <v xml:space="preserve">     OPERACOES DE CREDITOS E ARRENDAMENTO MERCANTIL</v>
          </cell>
          <cell r="E534">
            <v>47469026.649999999</v>
          </cell>
        </row>
        <row r="535">
          <cell r="B535" t="str">
            <v>9.1.1.10.00-2</v>
          </cell>
          <cell r="C535" t="str">
            <v/>
          </cell>
          <cell r="D535" t="str">
            <v xml:space="preserve">        CARTEIRA DE CREDITOS CLASSIFICADOS</v>
          </cell>
          <cell r="E535">
            <v>47469026.649999999</v>
          </cell>
        </row>
        <row r="536">
          <cell r="B536" t="str">
            <v>9.1.1.10.00.0001-3</v>
          </cell>
          <cell r="C536" t="str">
            <v>9158</v>
          </cell>
          <cell r="D536" t="str">
            <v xml:space="preserve">              CARTEIRA DE CRÉDITOS CLASSIFICADOS</v>
          </cell>
          <cell r="E536">
            <v>47469026.649999999</v>
          </cell>
        </row>
        <row r="537">
          <cell r="B537" t="str">
            <v>9.9.9.99.99-5</v>
          </cell>
          <cell r="C537" t="str">
            <v/>
          </cell>
          <cell r="D537" t="str">
            <v>TOTAL GERAL DO PASSIVO</v>
          </cell>
          <cell r="E537">
            <v>487832709.64999998</v>
          </cell>
        </row>
      </sheetData>
      <sheetData sheetId="27">
        <row r="1">
          <cell r="C1" t="str">
            <v>Sisbr 2.0 - Plataforma Contábill</v>
          </cell>
        </row>
        <row r="3">
          <cell r="C3" t="str">
            <v>Relatório Balancete Analítico Saldo Atual</v>
          </cell>
        </row>
        <row r="8">
          <cell r="C8" t="str">
            <v>2003 - SICOOB CENTRAL CECREMGE</v>
          </cell>
          <cell r="E8" t="str">
            <v>Período:</v>
          </cell>
        </row>
        <row r="9">
          <cell r="C9" t="str">
            <v>3150 - SICOOB CREDIRURAL</v>
          </cell>
          <cell r="E9" t="str">
            <v>Tipo de Saldo:</v>
          </cell>
        </row>
        <row r="10">
          <cell r="C10" t="str">
            <v>TODOS...</v>
          </cell>
          <cell r="E10" t="str">
            <v>Apres. do Saldo:</v>
          </cell>
        </row>
        <row r="11">
          <cell r="C11" t="str">
            <v>Ativo, Compensação, Passivo, Patrimônio Líquido, Resultado</v>
          </cell>
        </row>
        <row r="14">
          <cell r="B14" t="str">
            <v>Conta</v>
          </cell>
          <cell r="C14" t="str">
            <v>Cód.Reduzido</v>
          </cell>
          <cell r="D14" t="str">
            <v>Descrição da Conta</v>
          </cell>
          <cell r="E14" t="str">
            <v>Saldo Atual</v>
          </cell>
        </row>
        <row r="15">
          <cell r="B15" t="str">
            <v>1.0.0.00.00-7</v>
          </cell>
          <cell r="C15" t="str">
            <v/>
          </cell>
          <cell r="D15" t="str">
            <v>CIRCULANTE E REALIZAVEL A LONGO PRAZO</v>
          </cell>
          <cell r="E15">
            <v>218973458.90000001</v>
          </cell>
        </row>
        <row r="16">
          <cell r="B16" t="str">
            <v>1.1.0.00.00-6</v>
          </cell>
          <cell r="C16" t="str">
            <v/>
          </cell>
          <cell r="D16" t="str">
            <v xml:space="preserve">  DISPONIBILIDADES</v>
          </cell>
          <cell r="E16">
            <v>843854.97</v>
          </cell>
        </row>
        <row r="17">
          <cell r="B17" t="str">
            <v>1.1.1.00.00-9</v>
          </cell>
          <cell r="C17" t="str">
            <v/>
          </cell>
          <cell r="D17" t="str">
            <v xml:space="preserve">     CAIXA</v>
          </cell>
          <cell r="E17">
            <v>843854.97</v>
          </cell>
        </row>
        <row r="18">
          <cell r="B18" t="str">
            <v>1.1.1.10.00-6</v>
          </cell>
          <cell r="C18" t="str">
            <v/>
          </cell>
          <cell r="D18" t="str">
            <v xml:space="preserve">        CAIXA</v>
          </cell>
          <cell r="E18">
            <v>843854.97</v>
          </cell>
        </row>
        <row r="19">
          <cell r="B19" t="str">
            <v>1.1.1.10.00.0001-9</v>
          </cell>
          <cell r="C19" t="str">
            <v>11</v>
          </cell>
          <cell r="D19" t="str">
            <v xml:space="preserve">              CAIXA</v>
          </cell>
          <cell r="E19">
            <v>843854.97</v>
          </cell>
        </row>
        <row r="20">
          <cell r="B20" t="str">
            <v>1.4.0.00.00-3</v>
          </cell>
          <cell r="C20" t="str">
            <v/>
          </cell>
          <cell r="D20" t="str">
            <v xml:space="preserve">  RELACOES INTERFINANCEIRAS</v>
          </cell>
          <cell r="E20">
            <v>174482742.5</v>
          </cell>
        </row>
        <row r="21">
          <cell r="B21" t="str">
            <v>1.4.5.00.00-8</v>
          </cell>
          <cell r="C21" t="str">
            <v/>
          </cell>
          <cell r="D21" t="str">
            <v xml:space="preserve">     REC. TRANSF P/ BCOS COOP, CONF OU COOP CENTRAIS</v>
          </cell>
          <cell r="E21">
            <v>174482742.5</v>
          </cell>
        </row>
        <row r="22">
          <cell r="B22" t="str">
            <v>1.4.5.10.00-5</v>
          </cell>
          <cell r="C22" t="str">
            <v/>
          </cell>
          <cell r="D22" t="str">
            <v xml:space="preserve">        RECURSOS TRANSFERIDOS - CENTRALIZAÇÃO FINANCEIRA </v>
          </cell>
          <cell r="E22">
            <v>174482742.5</v>
          </cell>
        </row>
        <row r="23">
          <cell r="B23" t="str">
            <v>1.4.5.10.00.0001-6</v>
          </cell>
          <cell r="C23" t="str">
            <v>1620</v>
          </cell>
          <cell r="D23" t="str">
            <v xml:space="preserve">              CENTRALIZAÇÃO FINANCEIRA - COOPERATIVAS</v>
          </cell>
          <cell r="E23">
            <v>174482742.5</v>
          </cell>
        </row>
        <row r="24">
          <cell r="B24" t="str">
            <v>1.6.0.00.00-1</v>
          </cell>
          <cell r="C24" t="str">
            <v/>
          </cell>
          <cell r="D24" t="str">
            <v xml:space="preserve">  OPERACOES DE CREDITO</v>
          </cell>
          <cell r="E24">
            <v>39567442.07</v>
          </cell>
        </row>
        <row r="25">
          <cell r="B25" t="str">
            <v>1.6.1.00.00-4</v>
          </cell>
          <cell r="C25" t="str">
            <v/>
          </cell>
          <cell r="D25" t="str">
            <v xml:space="preserve">     EMPRÉSTIMOS E DIREITOS CREDITÓRIOS DESCONTADOS</v>
          </cell>
          <cell r="E25">
            <v>19971500.640000001</v>
          </cell>
        </row>
        <row r="26">
          <cell r="B26" t="str">
            <v>1.6.1.10.00-1</v>
          </cell>
          <cell r="C26" t="str">
            <v/>
          </cell>
          <cell r="D26" t="str">
            <v xml:space="preserve">        ADIANTAMENTOS A DEPOSITANTES</v>
          </cell>
          <cell r="E26">
            <v>200466.53</v>
          </cell>
        </row>
        <row r="27">
          <cell r="B27" t="str">
            <v>1.6.1.10.00.0001-4</v>
          </cell>
          <cell r="C27" t="str">
            <v>1626</v>
          </cell>
          <cell r="D27" t="str">
            <v xml:space="preserve">              ADIANTAMENTOS A DEPOSITANTES</v>
          </cell>
          <cell r="E27">
            <v>222927.7</v>
          </cell>
        </row>
        <row r="28">
          <cell r="B28" t="str">
            <v>1.6.1.10.00.0002-1</v>
          </cell>
          <cell r="C28" t="str">
            <v>1627</v>
          </cell>
          <cell r="D28" t="str">
            <v xml:space="preserve">              (-) RENDAS APROPRIAR ADIANTAMENTOS A DEPOSITANTES</v>
          </cell>
          <cell r="E28">
            <v>-22461.17</v>
          </cell>
        </row>
        <row r="29">
          <cell r="B29" t="str">
            <v>1.6.1.20.00-8</v>
          </cell>
          <cell r="C29" t="str">
            <v/>
          </cell>
          <cell r="D29" t="str">
            <v xml:space="preserve">        EMPRESTIMOS</v>
          </cell>
          <cell r="E29">
            <v>16679350.130000001</v>
          </cell>
        </row>
        <row r="30">
          <cell r="B30" t="str">
            <v>1.6.1.20.00.0001-7</v>
          </cell>
          <cell r="C30" t="str">
            <v>1628</v>
          </cell>
          <cell r="D30" t="str">
            <v xml:space="preserve">              EMPRÉSTIMOS</v>
          </cell>
          <cell r="E30">
            <v>15722087.890000001</v>
          </cell>
        </row>
        <row r="31">
          <cell r="B31" t="str">
            <v>1.6.1.20.00.0002-4</v>
          </cell>
          <cell r="C31" t="str">
            <v>1629</v>
          </cell>
          <cell r="D31" t="str">
            <v xml:space="preserve">              (-) RENDAS APROPRIAR - EMPRÉSTIMOS</v>
          </cell>
          <cell r="E31">
            <v>-183047.44</v>
          </cell>
        </row>
        <row r="32">
          <cell r="B32" t="str">
            <v>1.6.1.20.00.0003-1</v>
          </cell>
          <cell r="C32" t="str">
            <v>1630</v>
          </cell>
          <cell r="D32" t="str">
            <v xml:space="preserve">              CHEQUE ESPECIAL</v>
          </cell>
          <cell r="E32">
            <v>728002.93</v>
          </cell>
        </row>
        <row r="33">
          <cell r="B33" t="str">
            <v>1.6.1.20.00.0005-5</v>
          </cell>
          <cell r="C33" t="str">
            <v>1632</v>
          </cell>
          <cell r="D33" t="str">
            <v xml:space="preserve">              (-) JUROS MORA APROPRIAR</v>
          </cell>
          <cell r="E33">
            <v>-13852.11</v>
          </cell>
        </row>
        <row r="34">
          <cell r="B34" t="str">
            <v>1.6.1.20.00.0006-2</v>
          </cell>
          <cell r="C34" t="str">
            <v>1633</v>
          </cell>
          <cell r="D34" t="str">
            <v xml:space="preserve">              CONTA GARANTIDA</v>
          </cell>
          <cell r="E34">
            <v>90268.04</v>
          </cell>
        </row>
        <row r="35">
          <cell r="B35" t="str">
            <v>1.6.1.20.00.0009-3</v>
          </cell>
          <cell r="C35" t="str">
            <v>1636</v>
          </cell>
          <cell r="D35" t="str">
            <v xml:space="preserve">              (-) RDS EFET VENC + 60 - EMPRÉSTIMOS</v>
          </cell>
          <cell r="E35">
            <v>-12154.44</v>
          </cell>
        </row>
        <row r="36">
          <cell r="B36" t="str">
            <v>1.6.1.20.00.0031-6</v>
          </cell>
          <cell r="C36" t="str">
            <v>11328</v>
          </cell>
          <cell r="D36" t="str">
            <v xml:space="preserve">              OPERAÇÕES RENEGOCIADAS</v>
          </cell>
          <cell r="E36">
            <v>348494.84</v>
          </cell>
        </row>
        <row r="37">
          <cell r="B37" t="str">
            <v>1.6.1.20.00.0032-3</v>
          </cell>
          <cell r="C37" t="str">
            <v>11329</v>
          </cell>
          <cell r="D37" t="str">
            <v xml:space="preserve">              (-) RENDAS A APROPRIAR - OPERAÇÕES RENEGOCIADAS</v>
          </cell>
          <cell r="E37">
            <v>-449.58</v>
          </cell>
        </row>
        <row r="38">
          <cell r="B38" t="str">
            <v>1.6.1.30.00-5</v>
          </cell>
          <cell r="C38" t="str">
            <v/>
          </cell>
          <cell r="D38" t="str">
            <v xml:space="preserve">        DIREITOS CREDITÓRIOS DESCONTADOS</v>
          </cell>
          <cell r="E38">
            <v>3091683.98</v>
          </cell>
        </row>
        <row r="39">
          <cell r="B39" t="str">
            <v>1.6.1.30.10-8</v>
          </cell>
          <cell r="C39" t="str">
            <v/>
          </cell>
          <cell r="D39" t="str">
            <v xml:space="preserve">           TÍTULOS DE CRÉDITO</v>
          </cell>
          <cell r="E39">
            <v>3091683.98</v>
          </cell>
        </row>
        <row r="40">
          <cell r="B40" t="str">
            <v>1.6.1.30.10.0001-9</v>
          </cell>
          <cell r="C40" t="str">
            <v>11407</v>
          </cell>
          <cell r="D40" t="str">
            <v xml:space="preserve">              TÍTULOS DESCONTADOS</v>
          </cell>
          <cell r="E40">
            <v>606442.23999999999</v>
          </cell>
        </row>
        <row r="41">
          <cell r="B41" t="str">
            <v>1.6.1.30.10.0002-6</v>
          </cell>
          <cell r="C41" t="str">
            <v>11408</v>
          </cell>
          <cell r="D41" t="str">
            <v xml:space="preserve">              (-) RENDAS A APROPRIAR - TÍTULOS DESCONTADOS RPL</v>
          </cell>
          <cell r="E41">
            <v>-10122.02</v>
          </cell>
        </row>
        <row r="42">
          <cell r="B42" t="str">
            <v>1.6.1.30.10.0009-5</v>
          </cell>
          <cell r="C42" t="str">
            <v>11415</v>
          </cell>
          <cell r="D42" t="str">
            <v xml:space="preserve">              CHEQUES DESCONTADOS</v>
          </cell>
          <cell r="E42">
            <v>2538599.09</v>
          </cell>
        </row>
        <row r="43">
          <cell r="B43" t="str">
            <v>1.6.1.30.10.0010-5</v>
          </cell>
          <cell r="C43" t="str">
            <v>11416</v>
          </cell>
          <cell r="D43" t="str">
            <v xml:space="preserve">              (-) RENDAS A APROPRIAR - CHEQUES DESCONTADOS</v>
          </cell>
          <cell r="E43">
            <v>-35007.82</v>
          </cell>
        </row>
        <row r="44">
          <cell r="B44" t="str">
            <v>1.6.1.30.10.0011-2</v>
          </cell>
          <cell r="C44" t="str">
            <v>11417</v>
          </cell>
          <cell r="D44" t="str">
            <v xml:space="preserve">              (-) JUROS DE MORA A APROPRIAR</v>
          </cell>
          <cell r="E44">
            <v>-8227.51</v>
          </cell>
        </row>
        <row r="45">
          <cell r="B45" t="str">
            <v>1.6.2.00.00-7</v>
          </cell>
          <cell r="C45" t="str">
            <v/>
          </cell>
          <cell r="D45" t="str">
            <v xml:space="preserve">     FINANCIAMENTOS</v>
          </cell>
          <cell r="E45">
            <v>3639667.87</v>
          </cell>
        </row>
        <row r="46">
          <cell r="B46" t="str">
            <v>1.6.2.10.00-4</v>
          </cell>
          <cell r="C46" t="str">
            <v/>
          </cell>
          <cell r="D46" t="str">
            <v xml:space="preserve">        FINANCIAMENTOS</v>
          </cell>
          <cell r="E46">
            <v>3639667.87</v>
          </cell>
        </row>
        <row r="47">
          <cell r="B47" t="str">
            <v>1.6.2.10.00.0008-2</v>
          </cell>
          <cell r="C47" t="str">
            <v>1681</v>
          </cell>
          <cell r="D47" t="str">
            <v xml:space="preserve">              FINANCIAMENTOS</v>
          </cell>
          <cell r="E47">
            <v>3639667.87</v>
          </cell>
        </row>
        <row r="48">
          <cell r="B48" t="str">
            <v>1.6.3.00.00-0</v>
          </cell>
          <cell r="C48" t="str">
            <v/>
          </cell>
          <cell r="D48" t="str">
            <v xml:space="preserve">     FINANCIAMENTOS RURAIS E AGROINDUSTRIAIS</v>
          </cell>
          <cell r="E48">
            <v>17087680.469999999</v>
          </cell>
        </row>
        <row r="49">
          <cell r="B49" t="str">
            <v>1.6.3.05.00-5</v>
          </cell>
          <cell r="C49" t="str">
            <v/>
          </cell>
          <cell r="D49" t="str">
            <v xml:space="preserve">        FINANCIAMENTOS RURAIS - APLICAÇÕES COM RECURSOS LIVRES</v>
          </cell>
          <cell r="E49">
            <v>15322937.48</v>
          </cell>
        </row>
        <row r="50">
          <cell r="B50" t="str">
            <v>1.6.3.05.05-0</v>
          </cell>
          <cell r="C50" t="str">
            <v/>
          </cell>
          <cell r="D50" t="str">
            <v xml:space="preserve">           CUSTEIO - AGRICULTURA</v>
          </cell>
          <cell r="E50">
            <v>534197.16</v>
          </cell>
        </row>
        <row r="51">
          <cell r="B51" t="str">
            <v>1.6.3.05.05.0001-9</v>
          </cell>
          <cell r="C51" t="str">
            <v>11703</v>
          </cell>
          <cell r="D51" t="str">
            <v xml:space="preserve">              CUSTEIO - AGRICULTURA - APLIC. REC. LIVRES</v>
          </cell>
          <cell r="E51">
            <v>534197.16</v>
          </cell>
        </row>
        <row r="52">
          <cell r="B52" t="str">
            <v>1.6.3.05.10-8</v>
          </cell>
          <cell r="C52" t="str">
            <v/>
          </cell>
          <cell r="D52" t="str">
            <v xml:space="preserve">           CUSTEIO - PECUÁRIA</v>
          </cell>
          <cell r="E52">
            <v>13636478.73</v>
          </cell>
        </row>
        <row r="53">
          <cell r="B53" t="str">
            <v>1.6.3.05.10.0001-3</v>
          </cell>
          <cell r="C53" t="str">
            <v>11707</v>
          </cell>
          <cell r="D53" t="str">
            <v xml:space="preserve">              CUSTEIO - PECUÁRIA - APLIC. REC. LIVRES</v>
          </cell>
          <cell r="E53">
            <v>13679500.82</v>
          </cell>
        </row>
        <row r="54">
          <cell r="B54" t="str">
            <v>1.6.3.05.10.0002-0</v>
          </cell>
          <cell r="C54" t="str">
            <v>11708</v>
          </cell>
          <cell r="D54" t="str">
            <v xml:space="preserve">              (-) RDAS APROP - CP - APLIC. REC. LIVRES</v>
          </cell>
          <cell r="E54">
            <v>-43022.09</v>
          </cell>
        </row>
        <row r="55">
          <cell r="B55" t="str">
            <v>1.6.3.05.15-3</v>
          </cell>
          <cell r="C55" t="str">
            <v/>
          </cell>
          <cell r="D55" t="str">
            <v xml:space="preserve">           INVESTIMENTO - AGRICULTURA</v>
          </cell>
          <cell r="E55">
            <v>39735</v>
          </cell>
        </row>
        <row r="56">
          <cell r="B56" t="str">
            <v>1.6.3.05.15.0001-8</v>
          </cell>
          <cell r="C56" t="str">
            <v>11711</v>
          </cell>
          <cell r="D56" t="str">
            <v xml:space="preserve">              INVESTIMENTO - AGRICULTURA - APLIC. REC. LIVRES</v>
          </cell>
          <cell r="E56">
            <v>39735</v>
          </cell>
        </row>
        <row r="57">
          <cell r="B57" t="str">
            <v>1.6.3.05.20-1</v>
          </cell>
          <cell r="C57" t="str">
            <v/>
          </cell>
          <cell r="D57" t="str">
            <v xml:space="preserve">           INVESTIMENTO -  PECUÁRIA</v>
          </cell>
          <cell r="E57">
            <v>1112526.5900000001</v>
          </cell>
        </row>
        <row r="58">
          <cell r="B58" t="str">
            <v>1.6.3.05.20.0001-2</v>
          </cell>
          <cell r="C58" t="str">
            <v>11715</v>
          </cell>
          <cell r="D58" t="str">
            <v xml:space="preserve">              INVESTIMENTO - PECUÁRIA - APLIC. REC. LIVRES</v>
          </cell>
          <cell r="E58">
            <v>1112526.5900000001</v>
          </cell>
        </row>
        <row r="59">
          <cell r="B59" t="str">
            <v>1.6.3.15.00-2</v>
          </cell>
          <cell r="C59" t="str">
            <v/>
          </cell>
          <cell r="D59" t="str">
            <v xml:space="preserve">        FINANCIAMENTOS RURAIS - APLICAÇÕES COM RECURSOS DIRECIONADOS À VISTA</v>
          </cell>
          <cell r="E59">
            <v>1764742.99</v>
          </cell>
        </row>
        <row r="60">
          <cell r="B60" t="str">
            <v>1.6.3.15.10-5</v>
          </cell>
          <cell r="C60" t="str">
            <v/>
          </cell>
          <cell r="D60" t="str">
            <v xml:space="preserve">           CUSTEIO - PECUÁRIA</v>
          </cell>
          <cell r="E60">
            <v>1764742.99</v>
          </cell>
        </row>
        <row r="61">
          <cell r="B61" t="str">
            <v>1.6.3.15.10.0001-6</v>
          </cell>
          <cell r="C61" t="str">
            <v>11739</v>
          </cell>
          <cell r="D61" t="str">
            <v xml:space="preserve">              CUSTEIO - PECUÁRIA - REC. DIREC. À VISTA</v>
          </cell>
          <cell r="E61">
            <v>1793115.85</v>
          </cell>
        </row>
        <row r="62">
          <cell r="B62" t="str">
            <v>1.6.3.15.10.0002-3</v>
          </cell>
          <cell r="C62" t="str">
            <v>11740</v>
          </cell>
          <cell r="D62" t="str">
            <v xml:space="preserve">              (-) RDAS APROP - CP - REC. DIREC. À VISTA</v>
          </cell>
          <cell r="E62">
            <v>-24599.16</v>
          </cell>
        </row>
        <row r="63">
          <cell r="B63" t="str">
            <v>1.6.3.15.10.0003-0</v>
          </cell>
          <cell r="C63" t="str">
            <v>11741</v>
          </cell>
          <cell r="D63" t="str">
            <v xml:space="preserve">              (-) JUROS MORA APROP - CP - REC. DIREC. À VISTA</v>
          </cell>
          <cell r="E63">
            <v>-3773.7</v>
          </cell>
        </row>
        <row r="64">
          <cell r="B64" t="str">
            <v>1.6.9.00.00-8</v>
          </cell>
          <cell r="C64" t="str">
            <v/>
          </cell>
          <cell r="D64" t="str">
            <v xml:space="preserve">     (-) PROVISOES PARA OPERACOES DE CREDITO</v>
          </cell>
          <cell r="E64">
            <v>-1131406.9099999999</v>
          </cell>
        </row>
        <row r="65">
          <cell r="B65" t="str">
            <v>1.6.9.20.00-2</v>
          </cell>
          <cell r="C65" t="str">
            <v/>
          </cell>
          <cell r="D65" t="str">
            <v xml:space="preserve">        (-) PROVISÃO PARA EMPRÉSTIMOS E DIREITOS CREDITÓRIOS DESCONTADOS</v>
          </cell>
          <cell r="E65">
            <v>-795121.31</v>
          </cell>
        </row>
        <row r="66">
          <cell r="B66" t="str">
            <v>1.6.9.20.00.0001-9</v>
          </cell>
          <cell r="C66" t="str">
            <v>1945</v>
          </cell>
          <cell r="D66" t="str">
            <v xml:space="preserve">              (-) ADIANTAMENTOS A DEPOSITANTES</v>
          </cell>
          <cell r="E66">
            <v>-38040.53</v>
          </cell>
        </row>
        <row r="67">
          <cell r="B67" t="str">
            <v>1.6.9.20.00.0002-6</v>
          </cell>
          <cell r="C67" t="str">
            <v>1946</v>
          </cell>
          <cell r="D67" t="str">
            <v xml:space="preserve">              (-) EMPRÉSTIMOS</v>
          </cell>
          <cell r="E67">
            <v>-667997.31999999995</v>
          </cell>
        </row>
        <row r="68">
          <cell r="B68" t="str">
            <v>1.6.9.20.00.0003-3</v>
          </cell>
          <cell r="C68" t="str">
            <v>1947</v>
          </cell>
          <cell r="D68" t="str">
            <v xml:space="preserve">              (-) CHEQUE ESPECIAL</v>
          </cell>
          <cell r="E68">
            <v>-26720.5</v>
          </cell>
        </row>
        <row r="69">
          <cell r="B69" t="str">
            <v>1.6.9.20.00.0005-7</v>
          </cell>
          <cell r="C69" t="str">
            <v>1949</v>
          </cell>
          <cell r="D69" t="str">
            <v xml:space="preserve">              (-) TÍTULOS DESCONTADOS</v>
          </cell>
          <cell r="E69">
            <v>-58647.72</v>
          </cell>
        </row>
        <row r="70">
          <cell r="B70" t="str">
            <v>1.6.9.20.00.0007-1</v>
          </cell>
          <cell r="C70" t="str">
            <v>1951</v>
          </cell>
          <cell r="D70" t="str">
            <v xml:space="preserve">              (-) CONTA GARANTIDA</v>
          </cell>
          <cell r="E70">
            <v>-3715.24</v>
          </cell>
        </row>
        <row r="71">
          <cell r="B71" t="str">
            <v>1.6.9.30.00-9</v>
          </cell>
          <cell r="C71" t="str">
            <v/>
          </cell>
          <cell r="D71" t="str">
            <v xml:space="preserve">        (-) PROVISAO PARA FINANCIAMENTOS</v>
          </cell>
          <cell r="E71">
            <v>-113600.19</v>
          </cell>
        </row>
        <row r="72">
          <cell r="B72" t="str">
            <v>1.6.9.30.00.0003-6</v>
          </cell>
          <cell r="C72" t="str">
            <v>1977</v>
          </cell>
          <cell r="D72" t="str">
            <v xml:space="preserve">              (-) FINANCIAMENTOS</v>
          </cell>
          <cell r="E72">
            <v>-113600.19</v>
          </cell>
        </row>
        <row r="73">
          <cell r="B73" t="str">
            <v>1.6.9.40.00-6</v>
          </cell>
          <cell r="C73" t="str">
            <v/>
          </cell>
          <cell r="D73" t="str">
            <v xml:space="preserve">        (-) PROVISAO PARA FINANC. RURAIS E AGROINDUSTRIAIS</v>
          </cell>
          <cell r="E73">
            <v>-222685.41</v>
          </cell>
        </row>
        <row r="74">
          <cell r="B74" t="str">
            <v>1.6.9.40.00.0026-6</v>
          </cell>
          <cell r="C74" t="str">
            <v>11868</v>
          </cell>
          <cell r="D74" t="str">
            <v xml:space="preserve">              (-) RECURSOS APLICAÇÕES LIVRES</v>
          </cell>
          <cell r="E74">
            <v>-190078.71</v>
          </cell>
        </row>
        <row r="75">
          <cell r="B75" t="str">
            <v>1.6.9.40.00.0027-3</v>
          </cell>
          <cell r="C75" t="str">
            <v>11869</v>
          </cell>
          <cell r="D75" t="str">
            <v xml:space="preserve">              (-) RECURSOS DIRECIONADOS À VISTA</v>
          </cell>
          <cell r="E75">
            <v>-32606.7</v>
          </cell>
        </row>
        <row r="76">
          <cell r="B76" t="str">
            <v>1.8.0.00.00-9</v>
          </cell>
          <cell r="C76" t="str">
            <v/>
          </cell>
          <cell r="D76" t="str">
            <v xml:space="preserve">  OUTROS CREDITOS</v>
          </cell>
          <cell r="E76">
            <v>2673319.12</v>
          </cell>
        </row>
        <row r="77">
          <cell r="B77" t="str">
            <v>1.8.1.00.00-2</v>
          </cell>
          <cell r="C77" t="str">
            <v/>
          </cell>
          <cell r="D77" t="str">
            <v xml:space="preserve">     AVAIS E FIANCAS HONRADOS</v>
          </cell>
          <cell r="E77">
            <v>8938.18</v>
          </cell>
        </row>
        <row r="78">
          <cell r="B78" t="str">
            <v>1.8.1.10.00-9</v>
          </cell>
          <cell r="C78" t="str">
            <v/>
          </cell>
          <cell r="D78" t="str">
            <v xml:space="preserve">        CREDITOS POR AVAIS E FIANCAS HONRADOS</v>
          </cell>
          <cell r="E78">
            <v>8938.18</v>
          </cell>
        </row>
        <row r="79">
          <cell r="B79" t="str">
            <v>1.8.1.10.00.0001-8</v>
          </cell>
          <cell r="C79" t="str">
            <v>11024</v>
          </cell>
          <cell r="D79" t="str">
            <v xml:space="preserve">              CRÉDITO POR AVAIS E FIANÇAS HONRADOS</v>
          </cell>
          <cell r="E79">
            <v>8938.18</v>
          </cell>
        </row>
        <row r="80">
          <cell r="B80" t="str">
            <v>1.8.3.00.00-8</v>
          </cell>
          <cell r="C80" t="str">
            <v/>
          </cell>
          <cell r="D80" t="str">
            <v xml:space="preserve">     RENDAS A RECEBER</v>
          </cell>
          <cell r="E80">
            <v>958763.66</v>
          </cell>
        </row>
        <row r="81">
          <cell r="B81" t="str">
            <v>1.8.3.70.00-7</v>
          </cell>
          <cell r="C81" t="str">
            <v/>
          </cell>
          <cell r="D81" t="str">
            <v xml:space="preserve">        SERVICOS PRESTADOS A RECEBER</v>
          </cell>
          <cell r="E81">
            <v>45580.43</v>
          </cell>
        </row>
        <row r="82">
          <cell r="B82" t="str">
            <v>1.8.3.70.00.0004-5</v>
          </cell>
          <cell r="C82" t="str">
            <v>11031</v>
          </cell>
          <cell r="D82" t="str">
            <v xml:space="preserve">              RENDAS CONVÊNIOS A RECEBER - TRIBUTOS FEDERAIS</v>
          </cell>
          <cell r="E82">
            <v>2086.4699999999998</v>
          </cell>
        </row>
        <row r="83">
          <cell r="B83" t="str">
            <v>1.8.3.70.00.0005-2</v>
          </cell>
          <cell r="C83" t="str">
            <v>11032</v>
          </cell>
          <cell r="D83" t="str">
            <v xml:space="preserve">              RENDAS CONVÊNIOS A RECEBER - TRIBUTOS ESTADUAIS</v>
          </cell>
          <cell r="E83">
            <v>24414.84</v>
          </cell>
        </row>
        <row r="84">
          <cell r="B84" t="str">
            <v>1.8.3.70.00.0006-9</v>
          </cell>
          <cell r="C84" t="str">
            <v>11033</v>
          </cell>
          <cell r="D84" t="str">
            <v xml:space="preserve">              RENDAS CONVÊNIOS A RECEBER - TRIBUTOS MUNICIPAIS</v>
          </cell>
          <cell r="E84">
            <v>41.96</v>
          </cell>
        </row>
        <row r="85">
          <cell r="B85" t="str">
            <v>1.8.3.70.00.0007-6</v>
          </cell>
          <cell r="C85" t="str">
            <v>11034</v>
          </cell>
          <cell r="D85" t="str">
            <v xml:space="preserve">              RENDAS CONVÊNIOS A RECEBER - ENERGIA ELÉTRICA GAS</v>
          </cell>
          <cell r="E85">
            <v>2177.77</v>
          </cell>
        </row>
        <row r="86">
          <cell r="B86" t="str">
            <v>1.8.3.70.00.0008-3</v>
          </cell>
          <cell r="C86" t="str">
            <v>11035</v>
          </cell>
          <cell r="D86" t="str">
            <v xml:space="preserve">              RENDAS CONVÊNIOS A RECEBER - SANEAMENTO</v>
          </cell>
          <cell r="E86">
            <v>3437.17</v>
          </cell>
        </row>
        <row r="87">
          <cell r="B87" t="str">
            <v>1.8.3.70.00.0009-0</v>
          </cell>
          <cell r="C87" t="str">
            <v>11036</v>
          </cell>
          <cell r="D87" t="str">
            <v xml:space="preserve">              RENDAS CONVÊNIOS A RECEBER - TELECOMUNICAÇÕES</v>
          </cell>
          <cell r="E87">
            <v>1833.18</v>
          </cell>
        </row>
        <row r="88">
          <cell r="B88" t="str">
            <v>1.8.3.70.00.0010-0</v>
          </cell>
          <cell r="C88" t="str">
            <v>11037</v>
          </cell>
          <cell r="D88" t="str">
            <v xml:space="preserve">              RENDAS CONVÊNIOS A RECEBER - DPVAT</v>
          </cell>
          <cell r="E88">
            <v>1130.55</v>
          </cell>
        </row>
        <row r="89">
          <cell r="B89" t="str">
            <v>1.8.3.70.00.0013-1</v>
          </cell>
          <cell r="C89" t="str">
            <v>11040</v>
          </cell>
          <cell r="D89" t="str">
            <v xml:space="preserve">              RENDAS CONVÊNIOS A RECEBER - FGTS</v>
          </cell>
          <cell r="E89">
            <v>2535.0300000000002</v>
          </cell>
        </row>
        <row r="90">
          <cell r="B90" t="str">
            <v>1.8.3.70.00.0014-8</v>
          </cell>
          <cell r="C90" t="str">
            <v>11041</v>
          </cell>
          <cell r="D90" t="str">
            <v xml:space="preserve">              RENDAS CONVÊNIOS A RECEBER - SEGUROS</v>
          </cell>
          <cell r="E90">
            <v>1899.09</v>
          </cell>
        </row>
        <row r="91">
          <cell r="B91" t="str">
            <v>1.8.3.70.00.0015-5</v>
          </cell>
          <cell r="C91" t="str">
            <v>11042</v>
          </cell>
          <cell r="D91" t="str">
            <v xml:space="preserve">              RENDAS CONVÊNIOS A RECEBER - MULTAS DE TRÂNSITO</v>
          </cell>
          <cell r="E91">
            <v>5793.01</v>
          </cell>
        </row>
        <row r="92">
          <cell r="B92" t="str">
            <v>1.8.3.70.00.0016-2</v>
          </cell>
          <cell r="C92" t="str">
            <v>11043</v>
          </cell>
          <cell r="D92" t="str">
            <v xml:space="preserve">              RENDAS CONVÊNIOS A RECEBER - DEMAIS EMPRESAS</v>
          </cell>
          <cell r="E92">
            <v>231.36</v>
          </cell>
        </row>
        <row r="93">
          <cell r="B93" t="str">
            <v>1.8.3.90.00-1</v>
          </cell>
          <cell r="C93" t="str">
            <v/>
          </cell>
          <cell r="D93" t="str">
            <v xml:space="preserve">        OUTRAS RENDAS A RECEBER</v>
          </cell>
          <cell r="E93">
            <v>913183.23</v>
          </cell>
        </row>
        <row r="94">
          <cell r="B94" t="str">
            <v>1.8.3.90.00.0001-0</v>
          </cell>
          <cell r="C94" t="str">
            <v>11044</v>
          </cell>
          <cell r="D94" t="str">
            <v xml:space="preserve">              CENTRALIZAÇÃO FINANCEIRA</v>
          </cell>
          <cell r="E94">
            <v>874087.44</v>
          </cell>
        </row>
        <row r="95">
          <cell r="B95" t="str">
            <v>1.8.3.90.00.0007-2</v>
          </cell>
          <cell r="C95" t="str">
            <v>11050</v>
          </cell>
          <cell r="D95" t="str">
            <v xml:space="preserve">              RENDAS CONVÊNIOS A RECEBER - INSS</v>
          </cell>
          <cell r="E95">
            <v>2837.29</v>
          </cell>
        </row>
        <row r="96">
          <cell r="B96" t="str">
            <v>1.8.3.90.00.9999-7</v>
          </cell>
          <cell r="C96" t="str">
            <v>11051</v>
          </cell>
          <cell r="D96" t="str">
            <v xml:space="preserve">              OUTRAS RENDAS A RECEBER</v>
          </cell>
          <cell r="E96">
            <v>36258.5</v>
          </cell>
        </row>
        <row r="97">
          <cell r="B97" t="str">
            <v>1.8.8.00.00-3</v>
          </cell>
          <cell r="C97" t="str">
            <v/>
          </cell>
          <cell r="D97" t="str">
            <v xml:space="preserve">     DIVERSOS</v>
          </cell>
          <cell r="E97">
            <v>1708587.37</v>
          </cell>
        </row>
        <row r="98">
          <cell r="B98" t="str">
            <v>1.8.8.03.00-0</v>
          </cell>
          <cell r="C98" t="str">
            <v/>
          </cell>
          <cell r="D98" t="str">
            <v xml:space="preserve">        ADIANTAMENTOS E ANTECIPACOES SALARIAIS</v>
          </cell>
          <cell r="E98">
            <v>12480.52</v>
          </cell>
        </row>
        <row r="99">
          <cell r="B99" t="str">
            <v>1.8.8.03.00.0004-0</v>
          </cell>
          <cell r="C99" t="str">
            <v>11073</v>
          </cell>
          <cell r="D99" t="str">
            <v xml:space="preserve">              ADIANTAMENTO DE FÉRIAS</v>
          </cell>
          <cell r="E99">
            <v>12480.52</v>
          </cell>
        </row>
        <row r="100">
          <cell r="B100" t="str">
            <v>1.8.8.05.00-8</v>
          </cell>
          <cell r="C100" t="str">
            <v/>
          </cell>
          <cell r="D100" t="str">
            <v xml:space="preserve">        ADIANTAMENTOS PARA PAGAMENTOS DE NOSSA CONTA</v>
          </cell>
          <cell r="E100">
            <v>200</v>
          </cell>
        </row>
        <row r="101">
          <cell r="B101" t="str">
            <v>1.8.8.05.00.0001-3</v>
          </cell>
          <cell r="C101" t="str">
            <v>11078</v>
          </cell>
          <cell r="D101" t="str">
            <v xml:space="preserve">              ADIANTAMENTOS PARA DESPESAS DE VIAGEM</v>
          </cell>
          <cell r="E101">
            <v>200</v>
          </cell>
        </row>
        <row r="102">
          <cell r="B102" t="str">
            <v>1.8.8.40.00-1</v>
          </cell>
          <cell r="C102" t="str">
            <v/>
          </cell>
          <cell r="D102" t="str">
            <v xml:space="preserve">        DEVEDORES POR DEPOSITOS EM GARANTIA</v>
          </cell>
          <cell r="E102">
            <v>804455.65</v>
          </cell>
        </row>
        <row r="103">
          <cell r="B103" t="str">
            <v>1.8.8.40.05-6</v>
          </cell>
          <cell r="C103" t="str">
            <v/>
          </cell>
          <cell r="D103" t="str">
            <v xml:space="preserve">           PARA INTERPOSICAO DE RECURSOS FISCAIS LEI 9.703/98</v>
          </cell>
          <cell r="E103">
            <v>804455.65</v>
          </cell>
        </row>
        <row r="104">
          <cell r="B104" t="str">
            <v>1.8.8.40.05.0001-5</v>
          </cell>
          <cell r="C104" t="str">
            <v>11106</v>
          </cell>
          <cell r="D104" t="str">
            <v xml:space="preserve">              PARA INTERPOSIÇÃO DE RECURSOS FISCAIS-LEI 9703/98</v>
          </cell>
          <cell r="E104">
            <v>548391.81000000006</v>
          </cell>
        </row>
        <row r="105">
          <cell r="B105" t="str">
            <v>1.8.8.40.05.0007-7</v>
          </cell>
          <cell r="C105" t="str">
            <v>11112</v>
          </cell>
          <cell r="D105" t="str">
            <v xml:space="preserve">              PIS FOLHA - DEPÓSITO JUDICIAL</v>
          </cell>
          <cell r="E105">
            <v>256063.84</v>
          </cell>
        </row>
        <row r="106">
          <cell r="B106" t="str">
            <v>1.8.8.80.00-9</v>
          </cell>
          <cell r="C106" t="str">
            <v/>
          </cell>
          <cell r="D106" t="str">
            <v xml:space="preserve">        TÍTULOS E CRÉDITOS A RECEBER</v>
          </cell>
          <cell r="E106">
            <v>48303.4</v>
          </cell>
        </row>
        <row r="107">
          <cell r="B107" t="str">
            <v>1.8.8.80.20-5</v>
          </cell>
          <cell r="C107" t="str">
            <v/>
          </cell>
          <cell r="D107" t="str">
            <v xml:space="preserve">           SEM CARACTERÍSTICA DE CONCESSÃO DE CRÉDITO</v>
          </cell>
          <cell r="E107">
            <v>48303.4</v>
          </cell>
        </row>
        <row r="108">
          <cell r="B108" t="str">
            <v>1.8.8.80.20.0011-3</v>
          </cell>
          <cell r="C108" t="str">
            <v>11199</v>
          </cell>
          <cell r="D108" t="str">
            <v xml:space="preserve">              VALORES A RECEBER - TARIFAS</v>
          </cell>
          <cell r="E108">
            <v>48303.4</v>
          </cell>
        </row>
        <row r="109">
          <cell r="B109" t="str">
            <v>1.8.8.92.00-4</v>
          </cell>
          <cell r="C109" t="str">
            <v/>
          </cell>
          <cell r="D109" t="str">
            <v xml:space="preserve">        DEVEDORES DIVERSOS - PAIS</v>
          </cell>
          <cell r="E109">
            <v>843147.8</v>
          </cell>
        </row>
        <row r="110">
          <cell r="B110" t="str">
            <v>1.8.8.92.00.0006-4</v>
          </cell>
          <cell r="C110" t="str">
            <v>11206</v>
          </cell>
          <cell r="D110" t="str">
            <v xml:space="preserve">              PENDÊNCIAS A REGULARIZAR</v>
          </cell>
          <cell r="E110">
            <v>6</v>
          </cell>
        </row>
        <row r="111">
          <cell r="B111" t="str">
            <v>1.8.8.92.00.0016-7</v>
          </cell>
          <cell r="C111" t="str">
            <v>11216</v>
          </cell>
          <cell r="D111" t="str">
            <v xml:space="preserve">              PENDÊNCIAS A REGULARIZAR - BANCOOB</v>
          </cell>
          <cell r="E111">
            <v>843141.8</v>
          </cell>
        </row>
        <row r="112">
          <cell r="B112" t="str">
            <v>1.8.9.00.00-6</v>
          </cell>
          <cell r="C112" t="str">
            <v/>
          </cell>
          <cell r="D112" t="str">
            <v xml:space="preserve">     (-) PROVISOES PARA OUTROS CREDITOS</v>
          </cell>
          <cell r="E112">
            <v>-2970.09</v>
          </cell>
        </row>
        <row r="113">
          <cell r="B113" t="str">
            <v>1.8.9.99.00-0</v>
          </cell>
          <cell r="C113" t="str">
            <v/>
          </cell>
          <cell r="D113" t="str">
            <v xml:space="preserve">        (-) PROVISÃO P/OUTROS CRÉDITOS LIQUIDAÇÃO DUVIDOSA</v>
          </cell>
          <cell r="E113">
            <v>-2970.09</v>
          </cell>
        </row>
        <row r="114">
          <cell r="B114" t="str">
            <v>1.8.9.99.10-3</v>
          </cell>
          <cell r="C114" t="str">
            <v/>
          </cell>
          <cell r="D114" t="str">
            <v xml:space="preserve">           COM CARACTERÍSTICAS DE CONCESSÃO DE CRÉDITO</v>
          </cell>
          <cell r="E114">
            <v>-2970.09</v>
          </cell>
        </row>
        <row r="115">
          <cell r="B115" t="str">
            <v>1.8.9.99.10.0002-3</v>
          </cell>
          <cell r="C115" t="str">
            <v>11302</v>
          </cell>
          <cell r="D115" t="str">
            <v xml:space="preserve">              (-) AVAIS E FIANÇAS HONRADOS</v>
          </cell>
          <cell r="E115">
            <v>-2970.09</v>
          </cell>
        </row>
        <row r="116">
          <cell r="B116" t="str">
            <v>1.9.0.00.00-8</v>
          </cell>
          <cell r="C116" t="str">
            <v/>
          </cell>
          <cell r="D116" t="str">
            <v xml:space="preserve">  OUTROS VALORES E BENS</v>
          </cell>
          <cell r="E116">
            <v>1406100.24</v>
          </cell>
        </row>
        <row r="117">
          <cell r="B117" t="str">
            <v>1.9.8.00.00-2</v>
          </cell>
          <cell r="C117" t="str">
            <v/>
          </cell>
          <cell r="D117" t="str">
            <v xml:space="preserve">     OUTROS VALORES E BENS</v>
          </cell>
          <cell r="E117">
            <v>1140016.8700000001</v>
          </cell>
        </row>
        <row r="118">
          <cell r="B118" t="str">
            <v>1.9.8.10.00-9</v>
          </cell>
          <cell r="C118" t="str">
            <v/>
          </cell>
          <cell r="D118" t="str">
            <v xml:space="preserve">        BENS NAO DE USO PROPRIO</v>
          </cell>
          <cell r="E118">
            <v>1139736.8700000001</v>
          </cell>
        </row>
        <row r="119">
          <cell r="B119" t="str">
            <v>1.9.8.10.10-2</v>
          </cell>
          <cell r="C119" t="str">
            <v/>
          </cell>
          <cell r="D119" t="str">
            <v xml:space="preserve">           IMOVEIS</v>
          </cell>
          <cell r="E119">
            <v>1139736.8700000001</v>
          </cell>
        </row>
        <row r="120">
          <cell r="B120" t="str">
            <v>1.9.8.10.10.0001-7</v>
          </cell>
          <cell r="C120" t="str">
            <v>11305</v>
          </cell>
          <cell r="D120" t="str">
            <v xml:space="preserve">              IMÓVEIS</v>
          </cell>
          <cell r="E120">
            <v>1139736.8700000001</v>
          </cell>
        </row>
        <row r="121">
          <cell r="B121" t="str">
            <v>1.9.8.40.00-0</v>
          </cell>
          <cell r="C121" t="str">
            <v/>
          </cell>
          <cell r="D121" t="str">
            <v xml:space="preserve">        MATERIAL EM ESTOQUE</v>
          </cell>
          <cell r="E121">
            <v>280</v>
          </cell>
        </row>
        <row r="122">
          <cell r="B122" t="str">
            <v>1.9.8.40.00.0003-1</v>
          </cell>
          <cell r="C122" t="str">
            <v>11896</v>
          </cell>
          <cell r="D122" t="str">
            <v xml:space="preserve">              ESTOQUE DE CARTÕES PROVISÓRIOS</v>
          </cell>
          <cell r="E122">
            <v>280</v>
          </cell>
        </row>
        <row r="123">
          <cell r="B123" t="str">
            <v>1.9.9.00.00-5</v>
          </cell>
          <cell r="C123" t="str">
            <v/>
          </cell>
          <cell r="D123" t="str">
            <v xml:space="preserve">     DESPESAS ANTECIPADAS</v>
          </cell>
          <cell r="E123">
            <v>266083.37</v>
          </cell>
        </row>
        <row r="124">
          <cell r="B124" t="str">
            <v>1.9.9.10.00-2</v>
          </cell>
          <cell r="C124" t="str">
            <v/>
          </cell>
          <cell r="D124" t="str">
            <v xml:space="preserve">        DESPESAS ANTECIPADAS</v>
          </cell>
          <cell r="E124">
            <v>266083.37</v>
          </cell>
        </row>
        <row r="125">
          <cell r="B125" t="str">
            <v>1.9.9.10.00.0001-7</v>
          </cell>
          <cell r="C125" t="str">
            <v>11315</v>
          </cell>
          <cell r="D125" t="str">
            <v xml:space="preserve">              PRÊMIOS DE SEGUROS</v>
          </cell>
          <cell r="E125">
            <v>28760.17</v>
          </cell>
        </row>
        <row r="126">
          <cell r="B126" t="str">
            <v>1.9.9.10.00.0012-7</v>
          </cell>
          <cell r="C126" t="str">
            <v>12097</v>
          </cell>
          <cell r="D126" t="str">
            <v xml:space="preserve">              CONTRIBUIÇÕES A FUNDOS</v>
          </cell>
          <cell r="E126">
            <v>221306.52</v>
          </cell>
        </row>
        <row r="127">
          <cell r="B127" t="str">
            <v>1.9.9.10.00.9999-4</v>
          </cell>
          <cell r="C127" t="str">
            <v>11326</v>
          </cell>
          <cell r="D127" t="str">
            <v xml:space="preserve">              OUTROS</v>
          </cell>
          <cell r="E127">
            <v>16016.68</v>
          </cell>
        </row>
        <row r="128">
          <cell r="B128" t="str">
            <v>2.0.0.00.00-4</v>
          </cell>
          <cell r="C128" t="str">
            <v/>
          </cell>
          <cell r="D128" t="str">
            <v>PERMANENTE</v>
          </cell>
          <cell r="E128">
            <v>9088033.0600000005</v>
          </cell>
        </row>
        <row r="129">
          <cell r="B129" t="str">
            <v>2.1.0.00.00-3</v>
          </cell>
          <cell r="C129" t="str">
            <v/>
          </cell>
          <cell r="D129" t="str">
            <v xml:space="preserve">  INVESTIMENTOS</v>
          </cell>
          <cell r="E129">
            <v>2665686.0499999998</v>
          </cell>
        </row>
        <row r="130">
          <cell r="B130" t="str">
            <v>2.1.5.00.00-8</v>
          </cell>
          <cell r="C130" t="str">
            <v/>
          </cell>
          <cell r="D130" t="str">
            <v xml:space="preserve">     ACOES E COTAS</v>
          </cell>
          <cell r="E130">
            <v>2665686.0499999998</v>
          </cell>
        </row>
        <row r="131">
          <cell r="B131" t="str">
            <v>2.1.5.30.00-9</v>
          </cell>
          <cell r="C131" t="str">
            <v/>
          </cell>
          <cell r="D131" t="str">
            <v xml:space="preserve">        PARTICIPAÇÕES DE COOPERATIVAS</v>
          </cell>
          <cell r="E131">
            <v>2665686.0499999998</v>
          </cell>
        </row>
        <row r="132">
          <cell r="B132" t="str">
            <v>2.1.5.30.05-4</v>
          </cell>
          <cell r="C132" t="str">
            <v/>
          </cell>
          <cell r="D132" t="str">
            <v xml:space="preserve">           PARTICIPAÇÃO EM COOPERATIVA CENTRAL DE CRÉDITO</v>
          </cell>
          <cell r="E132">
            <v>2515719.1</v>
          </cell>
        </row>
        <row r="133">
          <cell r="B133" t="str">
            <v>2.1.5.30.05.0001-9</v>
          </cell>
          <cell r="C133" t="str">
            <v>235</v>
          </cell>
          <cell r="D133" t="str">
            <v xml:space="preserve">              PARTICIPAÇÕES EM COOPERATIVA CENTRAL DE CRÉDITO</v>
          </cell>
          <cell r="E133">
            <v>2515719.1</v>
          </cell>
        </row>
        <row r="134">
          <cell r="B134" t="str">
            <v>2.1.5.30.10-2</v>
          </cell>
          <cell r="C134" t="str">
            <v/>
          </cell>
          <cell r="D134" t="str">
            <v xml:space="preserve">           PARTIC.EM INST.FINAC.CONTROLADA POR COOP. CRÉDITO</v>
          </cell>
          <cell r="E134">
            <v>149966.95000000001</v>
          </cell>
        </row>
        <row r="135">
          <cell r="B135" t="str">
            <v>2.1.5.30.10.0001-3</v>
          </cell>
          <cell r="C135" t="str">
            <v>236</v>
          </cell>
          <cell r="D135" t="str">
            <v xml:space="preserve">              PARTICIPAÇÕES INST FINANC CONTROLADA COOP CRÉDITO</v>
          </cell>
          <cell r="E135">
            <v>149966.95000000001</v>
          </cell>
        </row>
        <row r="136">
          <cell r="B136" t="str">
            <v>2.2.0.00.00-2</v>
          </cell>
          <cell r="C136" t="str">
            <v/>
          </cell>
          <cell r="D136" t="str">
            <v xml:space="preserve">  IMOBILIZADO DE USO</v>
          </cell>
          <cell r="E136">
            <v>6371295.8399999999</v>
          </cell>
        </row>
        <row r="137">
          <cell r="B137" t="str">
            <v>2.2.2.00.00-8</v>
          </cell>
          <cell r="C137" t="str">
            <v/>
          </cell>
          <cell r="D137" t="str">
            <v xml:space="preserve">     IMOBILIZACOES EM CURSO</v>
          </cell>
          <cell r="E137">
            <v>2855966.36</v>
          </cell>
        </row>
        <row r="138">
          <cell r="B138" t="str">
            <v>2.2.2.10.00-5</v>
          </cell>
          <cell r="C138" t="str">
            <v/>
          </cell>
          <cell r="D138" t="str">
            <v xml:space="preserve">        IMOBILIZACOES EM CURSO</v>
          </cell>
          <cell r="E138">
            <v>2855966.36</v>
          </cell>
        </row>
        <row r="139">
          <cell r="B139" t="str">
            <v>2.2.2.10.10-8</v>
          </cell>
          <cell r="C139" t="str">
            <v/>
          </cell>
          <cell r="D139" t="str">
            <v xml:space="preserve">           IMOVEIS</v>
          </cell>
          <cell r="E139">
            <v>2855966.36</v>
          </cell>
        </row>
        <row r="140">
          <cell r="B140" t="str">
            <v>2.2.2.10.10.0001-7</v>
          </cell>
          <cell r="C140" t="str">
            <v>281</v>
          </cell>
          <cell r="D140" t="str">
            <v xml:space="preserve">              IMÓVEIS</v>
          </cell>
          <cell r="E140">
            <v>2855966.36</v>
          </cell>
        </row>
        <row r="141">
          <cell r="B141" t="str">
            <v>2.2.3.00.00-1</v>
          </cell>
          <cell r="C141" t="str">
            <v/>
          </cell>
          <cell r="D141" t="str">
            <v xml:space="preserve">     IMOVEIS DE USO</v>
          </cell>
          <cell r="E141">
            <v>2910101.77</v>
          </cell>
        </row>
        <row r="142">
          <cell r="B142" t="str">
            <v>2.2.3.10.00-8</v>
          </cell>
          <cell r="C142" t="str">
            <v/>
          </cell>
          <cell r="D142" t="str">
            <v xml:space="preserve">        IMOVEIS DE USO</v>
          </cell>
          <cell r="E142">
            <v>3237597.69</v>
          </cell>
        </row>
        <row r="143">
          <cell r="B143" t="str">
            <v>2.2.3.10.10-1</v>
          </cell>
          <cell r="C143" t="str">
            <v/>
          </cell>
          <cell r="D143" t="str">
            <v xml:space="preserve">           TERRENOS</v>
          </cell>
          <cell r="E143">
            <v>2897635.94</v>
          </cell>
        </row>
        <row r="144">
          <cell r="B144" t="str">
            <v>2.2.3.10.10.0001-6</v>
          </cell>
          <cell r="C144" t="str">
            <v>284</v>
          </cell>
          <cell r="D144" t="str">
            <v xml:space="preserve">              TERRENOS</v>
          </cell>
          <cell r="E144">
            <v>2897635.94</v>
          </cell>
        </row>
        <row r="145">
          <cell r="B145" t="str">
            <v>2.2.3.10.20-4</v>
          </cell>
          <cell r="C145" t="str">
            <v/>
          </cell>
          <cell r="D145" t="str">
            <v xml:space="preserve">           EDIFICACOES</v>
          </cell>
          <cell r="E145">
            <v>339961.75</v>
          </cell>
        </row>
        <row r="146">
          <cell r="B146" t="str">
            <v>2.2.3.10.20.0001-5</v>
          </cell>
          <cell r="C146" t="str">
            <v>286</v>
          </cell>
          <cell r="D146" t="str">
            <v xml:space="preserve">              EDIFICAÇÕES</v>
          </cell>
          <cell r="E146">
            <v>339961.75</v>
          </cell>
        </row>
        <row r="147">
          <cell r="B147" t="str">
            <v>2.2.3.99.00-5</v>
          </cell>
          <cell r="C147" t="str">
            <v/>
          </cell>
          <cell r="D147" t="str">
            <v xml:space="preserve">        (-) DEPRECIACAO ACUMUL DE IMOV DE USO-EDIFICACOES</v>
          </cell>
          <cell r="E147">
            <v>-327495.92</v>
          </cell>
        </row>
        <row r="148">
          <cell r="B148" t="str">
            <v>2.2.3.99.00.0001-4</v>
          </cell>
          <cell r="C148" t="str">
            <v>288</v>
          </cell>
          <cell r="D148" t="str">
            <v xml:space="preserve">              (-) DEPR. ACUMULADA DE IMÓVEIS DE USO-EDIFICAÇÕES</v>
          </cell>
          <cell r="E148">
            <v>-327495.92</v>
          </cell>
        </row>
        <row r="149">
          <cell r="B149" t="str">
            <v>2.2.4.00.00-4</v>
          </cell>
          <cell r="C149" t="str">
            <v/>
          </cell>
          <cell r="D149" t="str">
            <v xml:space="preserve">     INSTALACOES, MOVEIS E EQUIPAMENTOS DE USO</v>
          </cell>
          <cell r="E149">
            <v>255963.34</v>
          </cell>
        </row>
        <row r="150">
          <cell r="B150" t="str">
            <v>2.2.4.20.00-8</v>
          </cell>
          <cell r="C150" t="str">
            <v/>
          </cell>
          <cell r="D150" t="str">
            <v xml:space="preserve">        MOVEIS E EQUIPAMENTOS DE USO</v>
          </cell>
          <cell r="E150">
            <v>544256.62</v>
          </cell>
        </row>
        <row r="151">
          <cell r="B151" t="str">
            <v>2.2.4.20.00.0001-9</v>
          </cell>
          <cell r="C151" t="str">
            <v>290</v>
          </cell>
          <cell r="D151" t="str">
            <v xml:space="preserve">              APARELHOS DE REFRIGERAÇÃO</v>
          </cell>
          <cell r="E151">
            <v>112062.29</v>
          </cell>
        </row>
        <row r="152">
          <cell r="B152" t="str">
            <v>2.2.4.20.00.0002-6</v>
          </cell>
          <cell r="C152" t="str">
            <v>291</v>
          </cell>
          <cell r="D152" t="str">
            <v xml:space="preserve">              MÁQUINAS</v>
          </cell>
          <cell r="E152">
            <v>109185.19</v>
          </cell>
        </row>
        <row r="153">
          <cell r="B153" t="str">
            <v>2.2.4.20.00.0003-3</v>
          </cell>
          <cell r="C153" t="str">
            <v>292</v>
          </cell>
          <cell r="D153" t="str">
            <v xml:space="preserve">              MOBILIÁRIOS</v>
          </cell>
          <cell r="E153">
            <v>323009.14</v>
          </cell>
        </row>
        <row r="154">
          <cell r="B154" t="str">
            <v>2.2.4.99.00-8</v>
          </cell>
          <cell r="C154" t="str">
            <v/>
          </cell>
          <cell r="D154" t="str">
            <v xml:space="preserve">        (-) DEPRECIACAO ACUMUL DE MOVEIS E EQUIPAM DE USO</v>
          </cell>
          <cell r="E154">
            <v>-288293.28000000003</v>
          </cell>
        </row>
        <row r="155">
          <cell r="B155" t="str">
            <v>2.2.4.99.00.0001-3</v>
          </cell>
          <cell r="C155" t="str">
            <v>295</v>
          </cell>
          <cell r="D155" t="str">
            <v xml:space="preserve">              (-) DEPREC. ACUMUL.DE APARELHOS REFRIGERAÇÃO</v>
          </cell>
          <cell r="E155">
            <v>-96674.58</v>
          </cell>
        </row>
        <row r="156">
          <cell r="B156" t="str">
            <v>2.2.4.99.00.0002-0</v>
          </cell>
          <cell r="C156" t="str">
            <v>296</v>
          </cell>
          <cell r="D156" t="str">
            <v xml:space="preserve">              (-) DEPREC. ACUMULADA DE MÁQUINAS</v>
          </cell>
          <cell r="E156">
            <v>-25784.27</v>
          </cell>
        </row>
        <row r="157">
          <cell r="B157" t="str">
            <v>2.2.4.99.00.0003-7</v>
          </cell>
          <cell r="C157" t="str">
            <v>297</v>
          </cell>
          <cell r="D157" t="str">
            <v xml:space="preserve">              (-) DEPREC. ACUMULADA DE MOBILIÁRIOS</v>
          </cell>
          <cell r="E157">
            <v>-165834.43</v>
          </cell>
        </row>
        <row r="158">
          <cell r="B158" t="str">
            <v>2.2.9.00.00-9</v>
          </cell>
          <cell r="C158" t="str">
            <v/>
          </cell>
          <cell r="D158" t="str">
            <v xml:space="preserve">     OUTROS</v>
          </cell>
          <cell r="E158">
            <v>349264.37</v>
          </cell>
        </row>
        <row r="159">
          <cell r="B159" t="str">
            <v>2.2.9.10.00-6</v>
          </cell>
          <cell r="C159" t="str">
            <v/>
          </cell>
          <cell r="D159" t="str">
            <v xml:space="preserve">        SISTEMA DE COMUNICACAO</v>
          </cell>
          <cell r="E159">
            <v>25139</v>
          </cell>
        </row>
        <row r="160">
          <cell r="B160" t="str">
            <v>2.2.9.10.10-9</v>
          </cell>
          <cell r="C160" t="str">
            <v/>
          </cell>
          <cell r="D160" t="str">
            <v xml:space="preserve">           EQUIPAMENTOS</v>
          </cell>
          <cell r="E160">
            <v>25139</v>
          </cell>
        </row>
        <row r="161">
          <cell r="B161" t="str">
            <v>2.2.9.10.10.0001-0</v>
          </cell>
          <cell r="C161" t="str">
            <v>299</v>
          </cell>
          <cell r="D161" t="str">
            <v xml:space="preserve">              EQUIPAMENTOS</v>
          </cell>
          <cell r="E161">
            <v>25139</v>
          </cell>
        </row>
        <row r="162">
          <cell r="B162" t="str">
            <v>2.2.9.30.00-0</v>
          </cell>
          <cell r="C162" t="str">
            <v/>
          </cell>
          <cell r="D162" t="str">
            <v xml:space="preserve">        SISTEMA DE PROCESSAMENTO DE DADOS</v>
          </cell>
          <cell r="E162">
            <v>756158.74</v>
          </cell>
        </row>
        <row r="163">
          <cell r="B163" t="str">
            <v>2.2.9.30.00.0001-7</v>
          </cell>
          <cell r="C163" t="str">
            <v>2101</v>
          </cell>
          <cell r="D163" t="str">
            <v xml:space="preserve">              EQUIPAMENTOS</v>
          </cell>
          <cell r="E163">
            <v>756158.74</v>
          </cell>
        </row>
        <row r="164">
          <cell r="B164" t="str">
            <v>2.2.9.50.00-4</v>
          </cell>
          <cell r="C164" t="str">
            <v/>
          </cell>
          <cell r="D164" t="str">
            <v xml:space="preserve">        SISTEMA DE SEGURANCA</v>
          </cell>
          <cell r="E164">
            <v>106473.24</v>
          </cell>
        </row>
        <row r="165">
          <cell r="B165" t="str">
            <v>2.2.9.50.00.0004-4</v>
          </cell>
          <cell r="C165" t="str">
            <v>2106</v>
          </cell>
          <cell r="D165" t="str">
            <v xml:space="preserve">              SISTEMA DE VIGILANCIA</v>
          </cell>
          <cell r="E165">
            <v>84725</v>
          </cell>
        </row>
        <row r="166">
          <cell r="B166" t="str">
            <v>2.2.9.50.00.9999-0</v>
          </cell>
          <cell r="C166" t="str">
            <v>2107</v>
          </cell>
          <cell r="D166" t="str">
            <v xml:space="preserve">              OUTROS SISTEMAS DE SEGURANÇA</v>
          </cell>
          <cell r="E166">
            <v>21748.240000000002</v>
          </cell>
        </row>
        <row r="167">
          <cell r="B167" t="str">
            <v>2.2.9.70.00-8</v>
          </cell>
          <cell r="C167" t="str">
            <v/>
          </cell>
          <cell r="D167" t="str">
            <v xml:space="preserve">        SISTEMA DE TRANSPORTE</v>
          </cell>
          <cell r="E167">
            <v>79488.820000000007</v>
          </cell>
        </row>
        <row r="168">
          <cell r="B168" t="str">
            <v>2.2.9.70.00.0001-9</v>
          </cell>
          <cell r="C168" t="str">
            <v>2108</v>
          </cell>
          <cell r="D168" t="str">
            <v xml:space="preserve">              VEÍCULOS</v>
          </cell>
          <cell r="E168">
            <v>79488.820000000007</v>
          </cell>
        </row>
        <row r="169">
          <cell r="B169" t="str">
            <v>2.2.9.99.00-3</v>
          </cell>
          <cell r="C169" t="str">
            <v/>
          </cell>
          <cell r="D169" t="str">
            <v xml:space="preserve">        (-) DEPRECIACAO ACUMUL OUTRAS IMOBILIZACOES DE USO</v>
          </cell>
          <cell r="E169">
            <v>-617995.43000000005</v>
          </cell>
        </row>
        <row r="170">
          <cell r="B170" t="str">
            <v>2.2.9.99.10-6</v>
          </cell>
          <cell r="C170" t="str">
            <v/>
          </cell>
          <cell r="D170" t="str">
            <v xml:space="preserve">           (-) SISTEMA DE COMUNICACAO - EQUIPAMENTOS</v>
          </cell>
          <cell r="E170">
            <v>-19758.47</v>
          </cell>
        </row>
        <row r="171">
          <cell r="B171" t="str">
            <v>2.2.9.99.10.0001-7</v>
          </cell>
          <cell r="C171" t="str">
            <v>2110</v>
          </cell>
          <cell r="D171" t="str">
            <v xml:space="preserve">              (-) DEPREC.ACUMUL.SISTEMA COMUNICAÇÃO-EQUIPAMENTOS</v>
          </cell>
          <cell r="E171">
            <v>-19758.47</v>
          </cell>
        </row>
        <row r="172">
          <cell r="B172" t="str">
            <v>2.2.9.99.30-2</v>
          </cell>
          <cell r="C172" t="str">
            <v/>
          </cell>
          <cell r="D172" t="str">
            <v xml:space="preserve">           (-) SISTEMA DE PROCESSAMENTO DE DADOS</v>
          </cell>
          <cell r="E172">
            <v>-466355.82</v>
          </cell>
        </row>
        <row r="173">
          <cell r="B173" t="str">
            <v>2.2.9.99.30.0001-5</v>
          </cell>
          <cell r="C173" t="str">
            <v>2111</v>
          </cell>
          <cell r="D173" t="str">
            <v xml:space="preserve">              (-) SISTEMA DE PROCESSAMENTO DE DADOS</v>
          </cell>
          <cell r="E173">
            <v>-466355.82</v>
          </cell>
        </row>
        <row r="174">
          <cell r="B174" t="str">
            <v>2.2.9.99.50-8</v>
          </cell>
          <cell r="C174" t="str">
            <v/>
          </cell>
          <cell r="D174" t="str">
            <v xml:space="preserve">           (-) SISTEMA DE SEGURANCA</v>
          </cell>
          <cell r="E174">
            <v>-52392.32</v>
          </cell>
        </row>
        <row r="175">
          <cell r="B175" t="str">
            <v>2.2.9.99.50.0004-4</v>
          </cell>
          <cell r="C175" t="str">
            <v>2117</v>
          </cell>
          <cell r="D175" t="str">
            <v xml:space="preserve">              (-) DEPRECIAÇÃO ACUMULADA - SISTEMA DE VIGILÂNCIA</v>
          </cell>
          <cell r="E175">
            <v>-51673.43</v>
          </cell>
        </row>
        <row r="176">
          <cell r="B176" t="str">
            <v>2.2.9.99.50.9999-0</v>
          </cell>
          <cell r="C176" t="str">
            <v>2118</v>
          </cell>
          <cell r="D176" t="str">
            <v xml:space="preserve">              (-) DEPRECIAÇÃO ACUMULADA - OUTROS</v>
          </cell>
          <cell r="E176">
            <v>-718.89</v>
          </cell>
        </row>
        <row r="177">
          <cell r="B177" t="str">
            <v>2.2.9.99.70-4</v>
          </cell>
          <cell r="C177" t="str">
            <v/>
          </cell>
          <cell r="D177" t="str">
            <v xml:space="preserve">           (-) SISTEMA DE TRANSPORTE</v>
          </cell>
          <cell r="E177">
            <v>-79488.820000000007</v>
          </cell>
        </row>
        <row r="178">
          <cell r="B178" t="str">
            <v>2.2.9.99.70.0001-1</v>
          </cell>
          <cell r="C178" t="str">
            <v>2119</v>
          </cell>
          <cell r="D178" t="str">
            <v xml:space="preserve">              (-) DEPRECIAÇÃO ACUMULADA - VEÍCULOS</v>
          </cell>
          <cell r="E178">
            <v>-79488.820000000007</v>
          </cell>
        </row>
        <row r="179">
          <cell r="B179" t="str">
            <v>2.5.0.00.00-9</v>
          </cell>
          <cell r="C179" t="str">
            <v/>
          </cell>
          <cell r="D179" t="str">
            <v xml:space="preserve">  INTANGIVEL</v>
          </cell>
          <cell r="E179">
            <v>51051.17</v>
          </cell>
        </row>
        <row r="180">
          <cell r="B180" t="str">
            <v>2.5.1.00.00-2</v>
          </cell>
          <cell r="C180" t="str">
            <v/>
          </cell>
          <cell r="D180" t="str">
            <v xml:space="preserve">     ATIVOS INTANGIVEIS</v>
          </cell>
          <cell r="E180">
            <v>51051.17</v>
          </cell>
        </row>
        <row r="181">
          <cell r="B181" t="str">
            <v>2.5.1.98.00-7</v>
          </cell>
          <cell r="C181" t="str">
            <v/>
          </cell>
          <cell r="D181" t="str">
            <v xml:space="preserve">        OUTROS ATIVOS INTANGIVEIS</v>
          </cell>
          <cell r="E181">
            <v>143633.10999999999</v>
          </cell>
        </row>
        <row r="182">
          <cell r="B182" t="str">
            <v>2.5.1.98.10-0</v>
          </cell>
          <cell r="C182" t="str">
            <v/>
          </cell>
          <cell r="D182" t="str">
            <v xml:space="preserve">           OUT ATIV INTANGIVEIS ADQUIIRID ANTES DE 1.1O.2013</v>
          </cell>
          <cell r="E182">
            <v>16279.05</v>
          </cell>
        </row>
        <row r="183">
          <cell r="B183" t="str">
            <v>2.5.1.98.10.0002-6</v>
          </cell>
          <cell r="C183" t="str">
            <v>2143</v>
          </cell>
          <cell r="D183" t="str">
            <v xml:space="preserve">              SOFTWARES - ADQUIRIDOS ANTES DE 01/10/2013</v>
          </cell>
          <cell r="E183">
            <v>16279.05</v>
          </cell>
        </row>
        <row r="184">
          <cell r="B184" t="str">
            <v>2.5.1.98.20-3</v>
          </cell>
          <cell r="C184" t="str">
            <v/>
          </cell>
          <cell r="D184" t="str">
            <v xml:space="preserve">           OUT ATIV INTANGIVEIS ADQU A PARTIR DE 1.1O.2013</v>
          </cell>
          <cell r="E184">
            <v>127354.06</v>
          </cell>
        </row>
        <row r="185">
          <cell r="B185" t="str">
            <v>2.5.1.98.20.0002-5</v>
          </cell>
          <cell r="C185" t="str">
            <v>2149</v>
          </cell>
          <cell r="D185" t="str">
            <v xml:space="preserve">              SOFTWARES - ADQUIRIDOS APÓS 01/10/2013</v>
          </cell>
          <cell r="E185">
            <v>127354.06</v>
          </cell>
        </row>
        <row r="186">
          <cell r="B186" t="str">
            <v>2.5.1.99.00-6</v>
          </cell>
          <cell r="C186" t="str">
            <v/>
          </cell>
          <cell r="D186" t="str">
            <v xml:space="preserve">        (-) AMORT ACUM DE ATIVOS INTANGIVEIS</v>
          </cell>
          <cell r="E186">
            <v>-92581.94</v>
          </cell>
        </row>
        <row r="187">
          <cell r="B187" t="str">
            <v>2.5.1.99.10-9</v>
          </cell>
          <cell r="C187" t="str">
            <v/>
          </cell>
          <cell r="D187" t="str">
            <v xml:space="preserve">           (-) ADQUIIRIDOS ANTES DE 1 DE OUTUBRO DE 2013</v>
          </cell>
          <cell r="E187">
            <v>-16279.05</v>
          </cell>
        </row>
        <row r="188">
          <cell r="B188" t="str">
            <v>2.5.1.99.10.0002-3</v>
          </cell>
          <cell r="C188" t="str">
            <v>2160</v>
          </cell>
          <cell r="D188" t="str">
            <v xml:space="preserve">              (-) SOFTWARES - ADQUIRIDOS ANTES DE 01/10/2013</v>
          </cell>
          <cell r="E188">
            <v>-16279.05</v>
          </cell>
        </row>
        <row r="189">
          <cell r="B189" t="str">
            <v>2.5.1.99.20-2</v>
          </cell>
          <cell r="C189" t="str">
            <v/>
          </cell>
          <cell r="D189" t="str">
            <v xml:space="preserve">           (-) ADQUIIRIDOS A PARTIR DE 1 DE OUTUBRO DE 2013</v>
          </cell>
          <cell r="E189">
            <v>-76302.89</v>
          </cell>
        </row>
        <row r="190">
          <cell r="B190" t="str">
            <v>2.5.1.99.20.0002-2</v>
          </cell>
          <cell r="C190" t="str">
            <v>2166</v>
          </cell>
          <cell r="D190" t="str">
            <v xml:space="preserve">              (-) SOFTWARES -  ADQUIRIDOS APÓS 01/10/2013</v>
          </cell>
          <cell r="E190">
            <v>-76302.89</v>
          </cell>
        </row>
        <row r="191">
          <cell r="B191" t="str">
            <v>3.0.0.00.00-1</v>
          </cell>
          <cell r="C191" t="str">
            <v/>
          </cell>
          <cell r="D191" t="str">
            <v>COMPENSACAO</v>
          </cell>
          <cell r="E191">
            <v>238042959.62</v>
          </cell>
        </row>
        <row r="192">
          <cell r="B192" t="str">
            <v>3.0.1.00.00-4</v>
          </cell>
          <cell r="C192" t="str">
            <v/>
          </cell>
          <cell r="D192" t="str">
            <v xml:space="preserve">     COOBRIGACOES E RISCOS EM GARANTIAS PRESTADAS</v>
          </cell>
          <cell r="E192">
            <v>1404175.03</v>
          </cell>
        </row>
        <row r="193">
          <cell r="B193" t="str">
            <v>3.0.1.30.00-5</v>
          </cell>
          <cell r="C193" t="str">
            <v/>
          </cell>
          <cell r="D193" t="str">
            <v xml:space="preserve">        GARANTIAS FINANCEIRAS PRESTADAS</v>
          </cell>
          <cell r="E193">
            <v>1404175.03</v>
          </cell>
        </row>
        <row r="194">
          <cell r="B194" t="str">
            <v>3.0.1.30.90-2</v>
          </cell>
          <cell r="C194" t="str">
            <v/>
          </cell>
          <cell r="D194" t="str">
            <v xml:space="preserve">           OUTRAS GARANTIAS FINANCEIRAS PRESTADAS</v>
          </cell>
          <cell r="E194">
            <v>1404175.03</v>
          </cell>
        </row>
        <row r="195">
          <cell r="B195" t="str">
            <v>3.0.1.30.90.0006-0</v>
          </cell>
          <cell r="C195" t="str">
            <v>3566</v>
          </cell>
          <cell r="D195" t="str">
            <v xml:space="preserve">              PF OU JURÍDICA NÃO FINANCEIRA</v>
          </cell>
          <cell r="E195">
            <v>1404175.03</v>
          </cell>
        </row>
        <row r="196">
          <cell r="B196" t="str">
            <v>3.0.4.00.00-3</v>
          </cell>
          <cell r="C196" t="str">
            <v/>
          </cell>
          <cell r="D196" t="str">
            <v xml:space="preserve">     CUSTODIA DE VALORES</v>
          </cell>
          <cell r="E196">
            <v>10129230.810000001</v>
          </cell>
        </row>
        <row r="197">
          <cell r="B197" t="str">
            <v>3.0.4.30.00-4</v>
          </cell>
          <cell r="C197" t="str">
            <v/>
          </cell>
          <cell r="D197" t="str">
            <v xml:space="preserve">        DEPOSITARIOS DE VALORES EM CUSTODIA</v>
          </cell>
          <cell r="E197">
            <v>10129230.810000001</v>
          </cell>
        </row>
        <row r="198">
          <cell r="B198" t="str">
            <v>3.0.4.30.10-7</v>
          </cell>
          <cell r="C198" t="str">
            <v/>
          </cell>
          <cell r="D198" t="str">
            <v xml:space="preserve">           PROPRIOS</v>
          </cell>
          <cell r="E198">
            <v>10129230.810000001</v>
          </cell>
        </row>
        <row r="199">
          <cell r="B199" t="str">
            <v>3.0.4.30.10.0001-0</v>
          </cell>
          <cell r="C199" t="str">
            <v>325</v>
          </cell>
          <cell r="D199" t="str">
            <v xml:space="preserve">              CHAVES E SEGREDOS</v>
          </cell>
          <cell r="E199">
            <v>1</v>
          </cell>
        </row>
        <row r="200">
          <cell r="B200" t="str">
            <v>3.0.4.30.10.0003-4</v>
          </cell>
          <cell r="C200" t="str">
            <v>327</v>
          </cell>
          <cell r="D200" t="str">
            <v xml:space="preserve">              CHEQUES EM CUSTÓDIA</v>
          </cell>
          <cell r="E200">
            <v>10129229.810000001</v>
          </cell>
        </row>
        <row r="201">
          <cell r="B201" t="str">
            <v>3.0.5.00.00-6</v>
          </cell>
          <cell r="C201" t="str">
            <v/>
          </cell>
          <cell r="D201" t="str">
            <v xml:space="preserve">     COBRANCA</v>
          </cell>
          <cell r="E201">
            <v>19038468.989999998</v>
          </cell>
        </row>
        <row r="202">
          <cell r="B202" t="str">
            <v>3.0.5.30.00-7</v>
          </cell>
          <cell r="C202" t="str">
            <v/>
          </cell>
          <cell r="D202" t="str">
            <v xml:space="preserve">        TITULOS EM COBRANCA DIRETA</v>
          </cell>
          <cell r="E202">
            <v>19038468.989999998</v>
          </cell>
        </row>
        <row r="203">
          <cell r="B203" t="str">
            <v>3.0.5.30.10-0</v>
          </cell>
          <cell r="C203" t="str">
            <v/>
          </cell>
          <cell r="D203" t="str">
            <v xml:space="preserve">           DE TERCEIROS</v>
          </cell>
          <cell r="E203">
            <v>19038468.989999998</v>
          </cell>
        </row>
        <row r="204">
          <cell r="B204" t="str">
            <v>3.0.5.30.10.0001-9</v>
          </cell>
          <cell r="C204" t="str">
            <v>367</v>
          </cell>
          <cell r="D204" t="str">
            <v xml:space="preserve">              TÍTULOS EM COBRANÇA DIRETA</v>
          </cell>
          <cell r="E204">
            <v>19038468.989999998</v>
          </cell>
        </row>
        <row r="205">
          <cell r="B205" t="str">
            <v>3.0.8.00.00-5</v>
          </cell>
          <cell r="C205" t="str">
            <v/>
          </cell>
          <cell r="D205" t="str">
            <v xml:space="preserve">     CONTRATOS</v>
          </cell>
          <cell r="E205">
            <v>12549098.5</v>
          </cell>
        </row>
        <row r="206">
          <cell r="B206" t="str">
            <v>3.0.8.70.00-4</v>
          </cell>
          <cell r="C206" t="str">
            <v/>
          </cell>
          <cell r="D206" t="str">
            <v xml:space="preserve">        CONTRATOS DE SEGUROS</v>
          </cell>
          <cell r="E206">
            <v>12549098.5</v>
          </cell>
        </row>
        <row r="207">
          <cell r="B207" t="str">
            <v>3.0.8.70.00.0001-9</v>
          </cell>
          <cell r="C207" t="str">
            <v>3105</v>
          </cell>
          <cell r="D207" t="str">
            <v xml:space="preserve">              PATRIMONIAL</v>
          </cell>
          <cell r="E207">
            <v>3895000</v>
          </cell>
        </row>
        <row r="208">
          <cell r="B208" t="str">
            <v>3.0.8.70.00.0002-6</v>
          </cell>
          <cell r="C208" t="str">
            <v>3106</v>
          </cell>
          <cell r="D208" t="str">
            <v xml:space="preserve">              VEÍCULOS</v>
          </cell>
          <cell r="E208">
            <v>1562400</v>
          </cell>
        </row>
        <row r="209">
          <cell r="B209" t="str">
            <v>3.0.8.70.00.0003-3</v>
          </cell>
          <cell r="C209" t="str">
            <v>3107</v>
          </cell>
          <cell r="D209" t="str">
            <v xml:space="preserve">              VALORES</v>
          </cell>
          <cell r="E209">
            <v>1350000</v>
          </cell>
        </row>
        <row r="210">
          <cell r="B210" t="str">
            <v>3.0.8.70.00.0004-0</v>
          </cell>
          <cell r="C210" t="str">
            <v>3108</v>
          </cell>
          <cell r="D210" t="str">
            <v xml:space="preserve">              VIDA</v>
          </cell>
          <cell r="E210">
            <v>5741698.5</v>
          </cell>
        </row>
        <row r="211">
          <cell r="B211" t="str">
            <v>3.0.9.00.00-8</v>
          </cell>
          <cell r="C211" t="str">
            <v/>
          </cell>
          <cell r="D211" t="str">
            <v xml:space="preserve">     CONTROLE</v>
          </cell>
          <cell r="E211">
            <v>154214199.13</v>
          </cell>
        </row>
        <row r="212">
          <cell r="B212" t="str">
            <v>3.0.9.10.00-5</v>
          </cell>
          <cell r="C212" t="str">
            <v/>
          </cell>
          <cell r="D212" t="str">
            <v xml:space="preserve">        AVAIS, FIANCAS E OUTRAS GARANTIAS RECEBIDAS</v>
          </cell>
          <cell r="E212">
            <v>118698029.59999999</v>
          </cell>
        </row>
        <row r="213">
          <cell r="B213" t="str">
            <v>3.0.9.10.00.0001-0</v>
          </cell>
          <cell r="C213" t="str">
            <v>3110</v>
          </cell>
          <cell r="D213" t="str">
            <v xml:space="preserve">              DE ASSOCIADOS - NO PAIS</v>
          </cell>
          <cell r="E213">
            <v>40708125.810000002</v>
          </cell>
        </row>
        <row r="214">
          <cell r="B214" t="str">
            <v>3.0.9.10.00.0003-4</v>
          </cell>
          <cell r="C214" t="str">
            <v>3112</v>
          </cell>
          <cell r="D214" t="str">
            <v xml:space="preserve">              DE TERCEIROS - NO PAIS</v>
          </cell>
          <cell r="E214">
            <v>77989903.790000007</v>
          </cell>
        </row>
        <row r="215">
          <cell r="B215" t="str">
            <v>3.0.9.60.00-0</v>
          </cell>
          <cell r="C215" t="str">
            <v/>
          </cell>
          <cell r="D215" t="str">
            <v xml:space="preserve">        CREDITOS BAIXADOS COMO PREJUIZO</v>
          </cell>
          <cell r="E215">
            <v>264283.53000000003</v>
          </cell>
        </row>
        <row r="216">
          <cell r="B216" t="str">
            <v>3.0.9.60.10-3</v>
          </cell>
          <cell r="C216" t="str">
            <v/>
          </cell>
          <cell r="D216" t="str">
            <v xml:space="preserve">           SETOR PRIVADO</v>
          </cell>
          <cell r="E216">
            <v>264283.53000000003</v>
          </cell>
        </row>
        <row r="217">
          <cell r="B217" t="str">
            <v>3.0.9.60.10.0001-4</v>
          </cell>
          <cell r="C217" t="str">
            <v>3137</v>
          </cell>
          <cell r="D217" t="str">
            <v xml:space="preserve">              CRÉDITOS BAIXADOS NOS ÚLTIMOS 12 MESES</v>
          </cell>
          <cell r="E217">
            <v>19932.560000000001</v>
          </cell>
        </row>
        <row r="218">
          <cell r="B218" t="str">
            <v>3.0.9.60.10.0002-1</v>
          </cell>
          <cell r="C218" t="str">
            <v>3138</v>
          </cell>
          <cell r="D218" t="str">
            <v xml:space="preserve">              CRÉDITOS BAIXADOS ENTRE 13 E 48 MESES</v>
          </cell>
          <cell r="E218">
            <v>25953.77</v>
          </cell>
        </row>
        <row r="219">
          <cell r="B219" t="str">
            <v>3.0.9.60.10.0003-8</v>
          </cell>
          <cell r="C219" t="str">
            <v>3139</v>
          </cell>
          <cell r="D219" t="str">
            <v xml:space="preserve">              CRÉDITOS BAIXADOS HÁ MAIS DE 49 MESES</v>
          </cell>
          <cell r="E219">
            <v>218397.2</v>
          </cell>
        </row>
        <row r="220">
          <cell r="B220" t="str">
            <v>3.0.9.73.00-4</v>
          </cell>
          <cell r="C220" t="str">
            <v/>
          </cell>
          <cell r="D220" t="str">
            <v xml:space="preserve">        PATRIMÔNIO DE REFERÊNCIA - AJUSTES</v>
          </cell>
          <cell r="E220">
            <v>1900515.33</v>
          </cell>
        </row>
        <row r="221">
          <cell r="B221" t="str">
            <v>3.0.9.73.12-1</v>
          </cell>
          <cell r="C221" t="str">
            <v/>
          </cell>
          <cell r="D221" t="str">
            <v xml:space="preserve">           INV INST D/CAP ELEG CAPITAL PRINCIPA D/INVESTIDA</v>
          </cell>
          <cell r="E221">
            <v>1900515.33</v>
          </cell>
        </row>
        <row r="222">
          <cell r="B222" t="str">
            <v>3.0.9.73.12.0001-4</v>
          </cell>
          <cell r="C222" t="str">
            <v>3172</v>
          </cell>
          <cell r="D222" t="str">
            <v xml:space="preserve">              INVEST. INSTR.  CAPTAÇÃO ELEGÍVEIS A CAPITAL PRINC</v>
          </cell>
          <cell r="E222">
            <v>1900515.33</v>
          </cell>
        </row>
        <row r="223">
          <cell r="B223" t="str">
            <v>3.0.9.86.00-8</v>
          </cell>
          <cell r="C223" t="str">
            <v/>
          </cell>
          <cell r="D223" t="str">
            <v xml:space="preserve">        VALORES DE CREDITOS CONTRATADOS A LIBERAR</v>
          </cell>
          <cell r="E223">
            <v>7072305.3799999999</v>
          </cell>
        </row>
        <row r="224">
          <cell r="B224" t="str">
            <v>3.0.9.86.10-1</v>
          </cell>
          <cell r="C224" t="str">
            <v/>
          </cell>
          <cell r="D224" t="str">
            <v xml:space="preserve">           PESSOAS JURIDICAS</v>
          </cell>
          <cell r="E224">
            <v>2512564.9900000002</v>
          </cell>
        </row>
        <row r="225">
          <cell r="B225" t="str">
            <v>3.0.9.86.10.0001-2</v>
          </cell>
          <cell r="C225" t="str">
            <v>3195</v>
          </cell>
          <cell r="D225" t="str">
            <v xml:space="preserve">              CRÉDITO ROTATIVO</v>
          </cell>
          <cell r="E225">
            <v>1632693.3</v>
          </cell>
        </row>
        <row r="226">
          <cell r="B226" t="str">
            <v>3.0.9.86.10.0003-6</v>
          </cell>
          <cell r="C226" t="str">
            <v>3197</v>
          </cell>
          <cell r="D226" t="str">
            <v xml:space="preserve">              CONTA GARANTIDA</v>
          </cell>
          <cell r="E226">
            <v>879871.69</v>
          </cell>
        </row>
        <row r="227">
          <cell r="B227" t="str">
            <v>3.0.9.86.20-4</v>
          </cell>
          <cell r="C227" t="str">
            <v/>
          </cell>
          <cell r="D227" t="str">
            <v xml:space="preserve">           PESSOAS FISICAS</v>
          </cell>
          <cell r="E227">
            <v>4559740.3899999997</v>
          </cell>
        </row>
        <row r="228">
          <cell r="B228" t="str">
            <v>3.0.9.86.20.0001-1</v>
          </cell>
          <cell r="C228" t="str">
            <v>3200</v>
          </cell>
          <cell r="D228" t="str">
            <v xml:space="preserve">              CRÉDITO ROTATIVO</v>
          </cell>
          <cell r="E228">
            <v>1447074.39</v>
          </cell>
        </row>
        <row r="229">
          <cell r="B229" t="str">
            <v>3.0.9.86.20.0002-8</v>
          </cell>
          <cell r="C229" t="str">
            <v>3201</v>
          </cell>
          <cell r="D229" t="str">
            <v xml:space="preserve">              CHEQUE ESPECIAL</v>
          </cell>
          <cell r="E229">
            <v>3112666</v>
          </cell>
        </row>
        <row r="230">
          <cell r="B230" t="str">
            <v>3.0.9.96.00-5</v>
          </cell>
          <cell r="C230" t="str">
            <v/>
          </cell>
          <cell r="D230" t="str">
            <v xml:space="preserve">        VAL.CAPITAL REAL. E PAT. LIQ. MINIMOS PARTICIPADAS</v>
          </cell>
          <cell r="E230">
            <v>6080.9</v>
          </cell>
        </row>
        <row r="231">
          <cell r="B231" t="str">
            <v>3.0.9.96.00.0001-6</v>
          </cell>
          <cell r="C231" t="str">
            <v>3221</v>
          </cell>
          <cell r="D231" t="str">
            <v xml:space="preserve">              VRS.DE CAP.REALIZADO E PL MÍNIMOS DE PARTICIPADAS</v>
          </cell>
          <cell r="E231">
            <v>6080.9</v>
          </cell>
        </row>
        <row r="232">
          <cell r="B232" t="str">
            <v>3.0.9.99.00-2</v>
          </cell>
          <cell r="C232" t="str">
            <v/>
          </cell>
          <cell r="D232" t="str">
            <v xml:space="preserve">        OUTRAS CONTAS DE COMPENSACAO ATIVAS</v>
          </cell>
          <cell r="E232">
            <v>26272984.390000001</v>
          </cell>
        </row>
        <row r="233">
          <cell r="B233" t="str">
            <v>3.0.9.99.00.0028-2</v>
          </cell>
          <cell r="C233" t="str">
            <v>3251</v>
          </cell>
          <cell r="D233" t="str">
            <v xml:space="preserve">              LIMITE CONTRATO CHEQUE ESPECIAL</v>
          </cell>
          <cell r="E233">
            <v>3840300</v>
          </cell>
        </row>
        <row r="234">
          <cell r="B234" t="str">
            <v>3.0.9.99.00.0030-9</v>
          </cell>
          <cell r="C234" t="str">
            <v>3253</v>
          </cell>
          <cell r="D234" t="str">
            <v xml:space="preserve">              LIMITE CONTRATO EMPRÉSTIMO ROTATIVO</v>
          </cell>
          <cell r="E234">
            <v>8824700</v>
          </cell>
        </row>
        <row r="235">
          <cell r="B235" t="str">
            <v>3.0.9.99.00.0031-6</v>
          </cell>
          <cell r="C235" t="str">
            <v>3254</v>
          </cell>
          <cell r="D235" t="str">
            <v xml:space="preserve">              LIMITE CONTRATO CONTA GARANTIDA</v>
          </cell>
          <cell r="E235">
            <v>969500</v>
          </cell>
        </row>
        <row r="236">
          <cell r="B236" t="str">
            <v>3.0.9.99.00.9999-4</v>
          </cell>
          <cell r="C236" t="str">
            <v>3267</v>
          </cell>
          <cell r="D236" t="str">
            <v xml:space="preserve">              OUTRAS CONTAS DE COMPENSAÇÃO ATIVAS - CONTROLE</v>
          </cell>
          <cell r="E236">
            <v>12638484.390000001</v>
          </cell>
        </row>
        <row r="237">
          <cell r="B237" t="str">
            <v>3.1.0.00.00-0</v>
          </cell>
          <cell r="C237" t="str">
            <v/>
          </cell>
          <cell r="D237" t="str">
            <v xml:space="preserve">  CLASSIFICACAO DA CARTEIRA DE CREDITOS</v>
          </cell>
          <cell r="E237">
            <v>40707787.159999996</v>
          </cell>
        </row>
        <row r="238">
          <cell r="B238" t="str">
            <v>3.1.1.00.00-3</v>
          </cell>
          <cell r="C238" t="str">
            <v/>
          </cell>
          <cell r="D238" t="str">
            <v xml:space="preserve">     OPERACOES DE RISCO NIVEL AA</v>
          </cell>
          <cell r="E238">
            <v>547664.77</v>
          </cell>
        </row>
        <row r="239">
          <cell r="B239" t="str">
            <v>3.1.1.10.00-0</v>
          </cell>
          <cell r="C239" t="str">
            <v/>
          </cell>
          <cell r="D239" t="str">
            <v xml:space="preserve">        OPERACOES DE CREDITO NIVEL AA</v>
          </cell>
          <cell r="E239">
            <v>547664.77</v>
          </cell>
        </row>
        <row r="240">
          <cell r="B240" t="str">
            <v>3.1.1.10.00.0002-2</v>
          </cell>
          <cell r="C240" t="str">
            <v>3269</v>
          </cell>
          <cell r="D240" t="str">
            <v xml:space="preserve">              EMPRÉSTIMOS - NÍVEL AA</v>
          </cell>
          <cell r="E240">
            <v>51049.29</v>
          </cell>
        </row>
        <row r="241">
          <cell r="B241" t="str">
            <v>3.1.1.10.00.0003-9</v>
          </cell>
          <cell r="C241" t="str">
            <v>3270</v>
          </cell>
          <cell r="D241" t="str">
            <v xml:space="preserve">              FINANCIAMENTOS - NÍVEL AA</v>
          </cell>
          <cell r="E241">
            <v>61497.68</v>
          </cell>
        </row>
        <row r="242">
          <cell r="B242" t="str">
            <v>3.1.1.10.00.0008-4</v>
          </cell>
          <cell r="C242" t="str">
            <v>3275</v>
          </cell>
          <cell r="D242" t="str">
            <v xml:space="preserve">              TÍTULOS DESCONTADOS - NÍVEL AA</v>
          </cell>
          <cell r="E242">
            <v>435117.8</v>
          </cell>
        </row>
        <row r="243">
          <cell r="B243" t="str">
            <v>3.1.2.00.00-6</v>
          </cell>
          <cell r="C243" t="str">
            <v/>
          </cell>
          <cell r="D243" t="str">
            <v xml:space="preserve">     OPERACOES DE RISCO NIVEL A</v>
          </cell>
          <cell r="E243">
            <v>12168986.449999999</v>
          </cell>
        </row>
        <row r="244">
          <cell r="B244" t="str">
            <v>3.1.2.10.00-3</v>
          </cell>
          <cell r="C244" t="str">
            <v/>
          </cell>
          <cell r="D244" t="str">
            <v xml:space="preserve">        OPERACOES DE CREDITO NIVEL A</v>
          </cell>
          <cell r="E244">
            <v>12168986.449999999</v>
          </cell>
        </row>
        <row r="245">
          <cell r="B245" t="str">
            <v>3.1.2.10.00.0001-4</v>
          </cell>
          <cell r="C245" t="str">
            <v>3281</v>
          </cell>
          <cell r="D245" t="str">
            <v xml:space="preserve">              ADIANTAMENTO A DEPOSITANTES - NÍVEL A</v>
          </cell>
          <cell r="E245">
            <v>4686.1899999999996</v>
          </cell>
        </row>
        <row r="246">
          <cell r="B246" t="str">
            <v>3.1.2.10.00.0002-1</v>
          </cell>
          <cell r="C246" t="str">
            <v>3282</v>
          </cell>
          <cell r="D246" t="str">
            <v xml:space="preserve">              EMPRÉSTIMOS - NÍVEL A</v>
          </cell>
          <cell r="E246">
            <v>4301981.0199999996</v>
          </cell>
        </row>
        <row r="247">
          <cell r="B247" t="str">
            <v>3.1.2.10.00.0003-8</v>
          </cell>
          <cell r="C247" t="str">
            <v>3283</v>
          </cell>
          <cell r="D247" t="str">
            <v xml:space="preserve">              FINANCIAMENTOS - NÍVEL A</v>
          </cell>
          <cell r="E247">
            <v>642985.38</v>
          </cell>
        </row>
        <row r="248">
          <cell r="B248" t="str">
            <v>3.1.2.10.00.0008-3</v>
          </cell>
          <cell r="C248" t="str">
            <v>3288</v>
          </cell>
          <cell r="D248" t="str">
            <v xml:space="preserve">              TÍTULOS DESCONTADOS - NÍVEL A</v>
          </cell>
          <cell r="E248">
            <v>1676695.69</v>
          </cell>
        </row>
        <row r="249">
          <cell r="B249" t="str">
            <v>3.1.2.10.00.0009-0</v>
          </cell>
          <cell r="C249" t="str">
            <v>3289</v>
          </cell>
          <cell r="D249" t="str">
            <v xml:space="preserve">              CHEQUE ESPECIAL - NÍVEL A</v>
          </cell>
          <cell r="E249">
            <v>96109.72</v>
          </cell>
        </row>
        <row r="250">
          <cell r="B250" t="str">
            <v>3.1.2.10.00.0010-0</v>
          </cell>
          <cell r="C250" t="str">
            <v>3290</v>
          </cell>
          <cell r="D250" t="str">
            <v xml:space="preserve">              CONTA GARANTIDA - NÍVEL A</v>
          </cell>
          <cell r="E250">
            <v>1153.51</v>
          </cell>
        </row>
        <row r="251">
          <cell r="B251" t="str">
            <v>3.1.2.10.00.0014-8</v>
          </cell>
          <cell r="C251" t="str">
            <v>3535</v>
          </cell>
          <cell r="D251" t="str">
            <v xml:space="preserve">              OPERAÇÕES DE FINANCIAMENTOS RURAIS - NÍVEL A</v>
          </cell>
          <cell r="E251">
            <v>5445374.9400000004</v>
          </cell>
        </row>
        <row r="252">
          <cell r="B252" t="str">
            <v>3.1.3.00.00-9</v>
          </cell>
          <cell r="C252" t="str">
            <v/>
          </cell>
          <cell r="D252" t="str">
            <v xml:space="preserve">     OPERACOES DE RISCO NIVELB</v>
          </cell>
          <cell r="E252">
            <v>16762163.6</v>
          </cell>
        </row>
        <row r="253">
          <cell r="B253" t="str">
            <v>3.1.3.10.00-6</v>
          </cell>
          <cell r="C253" t="str">
            <v/>
          </cell>
          <cell r="D253" t="str">
            <v xml:space="preserve">        OPERACOES DE CREDITO NIVELB</v>
          </cell>
          <cell r="E253">
            <v>16762163.6</v>
          </cell>
        </row>
        <row r="254">
          <cell r="B254" t="str">
            <v>3.1.3.10.10-9</v>
          </cell>
          <cell r="C254" t="str">
            <v/>
          </cell>
          <cell r="D254" t="str">
            <v xml:space="preserve">           OPERACOES EM CURSO NORMAL</v>
          </cell>
          <cell r="E254">
            <v>16757136</v>
          </cell>
        </row>
        <row r="255">
          <cell r="B255" t="str">
            <v>3.1.3.10.10.0001-2</v>
          </cell>
          <cell r="C255" t="str">
            <v>3294</v>
          </cell>
          <cell r="D255" t="str">
            <v xml:space="preserve">              ADIANTAMENTO A DEPOSITANTE - NÍVEL B</v>
          </cell>
          <cell r="E255">
            <v>100041.06</v>
          </cell>
        </row>
        <row r="256">
          <cell r="B256" t="str">
            <v>3.1.3.10.10.0002-9</v>
          </cell>
          <cell r="C256" t="str">
            <v>3295</v>
          </cell>
          <cell r="D256" t="str">
            <v xml:space="preserve">              EMPRÉSTIMOS - NÍVEL B</v>
          </cell>
          <cell r="E256">
            <v>5851873</v>
          </cell>
        </row>
        <row r="257">
          <cell r="B257" t="str">
            <v>3.1.3.10.10.0003-6</v>
          </cell>
          <cell r="C257" t="str">
            <v>3296</v>
          </cell>
          <cell r="D257" t="str">
            <v xml:space="preserve">              FINANCIAMENTO - NÍVEL B</v>
          </cell>
          <cell r="E257">
            <v>1215445.58</v>
          </cell>
        </row>
        <row r="258">
          <cell r="B258" t="str">
            <v>3.1.3.10.10.0008-1</v>
          </cell>
          <cell r="C258" t="str">
            <v>3301</v>
          </cell>
          <cell r="D258" t="str">
            <v xml:space="preserve">              TÍTULOS DESCONTADOS - NÍVEL B</v>
          </cell>
          <cell r="E258">
            <v>276616.98</v>
          </cell>
        </row>
        <row r="259">
          <cell r="B259" t="str">
            <v>3.1.3.10.10.0011-5</v>
          </cell>
          <cell r="C259" t="str">
            <v>3304</v>
          </cell>
          <cell r="D259" t="str">
            <v xml:space="preserve">              OPERAÇÕES DE FINANCIAMENTOS RURAIS - NÍVEL B</v>
          </cell>
          <cell r="E259">
            <v>8971554.5399999991</v>
          </cell>
        </row>
        <row r="260">
          <cell r="B260" t="str">
            <v>3.1.3.10.10.0013-9</v>
          </cell>
          <cell r="C260" t="str">
            <v>3306</v>
          </cell>
          <cell r="D260" t="str">
            <v xml:space="preserve">              CHEQUE ESPECIAL - NÍVEL B</v>
          </cell>
          <cell r="E260">
            <v>300535.12</v>
          </cell>
        </row>
        <row r="261">
          <cell r="B261" t="str">
            <v>3.1.3.10.10.0014-6</v>
          </cell>
          <cell r="C261" t="str">
            <v>3307</v>
          </cell>
          <cell r="D261" t="str">
            <v xml:space="preserve">              CONTA GARANTIDA - NÍVEL B</v>
          </cell>
          <cell r="E261">
            <v>41069.72</v>
          </cell>
        </row>
        <row r="262">
          <cell r="B262" t="str">
            <v>3.1.3.10.20-2</v>
          </cell>
          <cell r="C262" t="str">
            <v/>
          </cell>
          <cell r="D262" t="str">
            <v xml:space="preserve">           OPERACOES VENCIDAS</v>
          </cell>
          <cell r="E262">
            <v>5027.6000000000004</v>
          </cell>
        </row>
        <row r="263">
          <cell r="B263" t="str">
            <v>3.1.3.10.20.0001-1</v>
          </cell>
          <cell r="C263" t="str">
            <v>3308</v>
          </cell>
          <cell r="D263" t="str">
            <v xml:space="preserve">              ADIANTAMENTO A DEPOSITANTES - NÍVEL B</v>
          </cell>
          <cell r="E263">
            <v>659.97</v>
          </cell>
        </row>
        <row r="264">
          <cell r="B264" t="str">
            <v>3.1.3.10.20.0008-0</v>
          </cell>
          <cell r="C264" t="str">
            <v>3315</v>
          </cell>
          <cell r="D264" t="str">
            <v xml:space="preserve">              TÍTULOS DESCONTADOS - NÍVEL B</v>
          </cell>
          <cell r="E264">
            <v>4367.63</v>
          </cell>
        </row>
        <row r="265">
          <cell r="B265" t="str">
            <v>3.1.4.00.00-2</v>
          </cell>
          <cell r="C265" t="str">
            <v/>
          </cell>
          <cell r="D265" t="str">
            <v xml:space="preserve">     OPERACOES DE RISCO NIVELC</v>
          </cell>
          <cell r="E265">
            <v>9269360.3599999994</v>
          </cell>
        </row>
        <row r="266">
          <cell r="B266" t="str">
            <v>3.1.4.10.00-9</v>
          </cell>
          <cell r="C266" t="str">
            <v/>
          </cell>
          <cell r="D266" t="str">
            <v xml:space="preserve">        OPERACOES DE CREDITO NIVEL C</v>
          </cell>
          <cell r="E266">
            <v>9269360.3599999994</v>
          </cell>
        </row>
        <row r="267">
          <cell r="B267" t="str">
            <v>3.1.4.10.10-2</v>
          </cell>
          <cell r="C267" t="str">
            <v/>
          </cell>
          <cell r="D267" t="str">
            <v xml:space="preserve">           OPERACOES EM CURSO NORMAL</v>
          </cell>
          <cell r="E267">
            <v>9121155.9199999999</v>
          </cell>
        </row>
        <row r="268">
          <cell r="B268" t="str">
            <v>3.1.4.10.10.0001-1</v>
          </cell>
          <cell r="C268" t="str">
            <v>3326</v>
          </cell>
          <cell r="D268" t="str">
            <v xml:space="preserve">              ADIANTAMENTO A DEPOSITANTES-NÍVEL C</v>
          </cell>
          <cell r="E268">
            <v>31340.13</v>
          </cell>
        </row>
        <row r="269">
          <cell r="B269" t="str">
            <v>3.1.4.10.10.0002-8</v>
          </cell>
          <cell r="C269" t="str">
            <v>3327</v>
          </cell>
          <cell r="D269" t="str">
            <v xml:space="preserve">              EMPRÉSTIMOS-NÍVEL C</v>
          </cell>
          <cell r="E269">
            <v>4246154.96</v>
          </cell>
        </row>
        <row r="270">
          <cell r="B270" t="str">
            <v>3.1.4.10.10.0003-5</v>
          </cell>
          <cell r="C270" t="str">
            <v>3328</v>
          </cell>
          <cell r="D270" t="str">
            <v xml:space="preserve">              FINANCIAMENTO-NÍVEL C</v>
          </cell>
          <cell r="E270">
            <v>1469105.67</v>
          </cell>
        </row>
        <row r="271">
          <cell r="B271" t="str">
            <v>3.1.4.10.10.0008-0</v>
          </cell>
          <cell r="C271" t="str">
            <v>3333</v>
          </cell>
          <cell r="D271" t="str">
            <v xml:space="preserve">              TÍTULOS DESCONTADOS - NÍVEL C</v>
          </cell>
          <cell r="E271">
            <v>580145.56000000006</v>
          </cell>
        </row>
        <row r="272">
          <cell r="B272" t="str">
            <v>3.1.4.10.10.0011-4</v>
          </cell>
          <cell r="C272" t="str">
            <v>3336</v>
          </cell>
          <cell r="D272" t="str">
            <v xml:space="preserve">              OPERAÇÕES DE FINANCIAMENTOS RURAIS - NÍVEL C</v>
          </cell>
          <cell r="E272">
            <v>2546970.4</v>
          </cell>
        </row>
        <row r="273">
          <cell r="B273" t="str">
            <v>3.1.4.10.10.0013-8</v>
          </cell>
          <cell r="C273" t="str">
            <v>3338</v>
          </cell>
          <cell r="D273" t="str">
            <v xml:space="preserve">              CHEQUE ESPECIAL - NÍVEL C</v>
          </cell>
          <cell r="E273">
            <v>224731.28</v>
          </cell>
        </row>
        <row r="274">
          <cell r="B274" t="str">
            <v>3.1.4.10.10.0014-5</v>
          </cell>
          <cell r="C274" t="str">
            <v>3339</v>
          </cell>
          <cell r="D274" t="str">
            <v xml:space="preserve">              CONTA GARANTIDA - NÍVEL C</v>
          </cell>
          <cell r="E274">
            <v>22707.919999999998</v>
          </cell>
        </row>
        <row r="275">
          <cell r="B275" t="str">
            <v>3.1.4.10.20-5</v>
          </cell>
          <cell r="C275" t="str">
            <v/>
          </cell>
          <cell r="D275" t="str">
            <v xml:space="preserve">           OPERACOES VENCIDAS</v>
          </cell>
          <cell r="E275">
            <v>148204.44</v>
          </cell>
        </row>
        <row r="276">
          <cell r="B276" t="str">
            <v>3.1.4.10.20.0001-0</v>
          </cell>
          <cell r="C276" t="str">
            <v>3340</v>
          </cell>
          <cell r="D276" t="str">
            <v xml:space="preserve">              ADIANTAMENTO A DEPOSITANTES-NÍVEL C</v>
          </cell>
          <cell r="E276">
            <v>3699.39</v>
          </cell>
        </row>
        <row r="277">
          <cell r="B277" t="str">
            <v>3.1.4.10.20.0002-7</v>
          </cell>
          <cell r="C277" t="str">
            <v>3341</v>
          </cell>
          <cell r="D277" t="str">
            <v xml:space="preserve">              EMPRÉSTIMOS - NÍVEL C</v>
          </cell>
          <cell r="E277">
            <v>101023.96</v>
          </cell>
        </row>
        <row r="278">
          <cell r="B278" t="str">
            <v>3.1.4.10.20.0010-6</v>
          </cell>
          <cell r="C278" t="str">
            <v>3349</v>
          </cell>
          <cell r="D278" t="str">
            <v xml:space="preserve">              CHEQUE ESPECIAL - NÍVEL C</v>
          </cell>
          <cell r="E278">
            <v>8000</v>
          </cell>
        </row>
        <row r="279">
          <cell r="B279" t="str">
            <v>3.1.4.10.20.0014-4</v>
          </cell>
          <cell r="C279" t="str">
            <v>3353</v>
          </cell>
          <cell r="D279" t="str">
            <v xml:space="preserve">              OPERAÇÕES DE FINANCIAMENTOS RURAIS - NÍVEL C</v>
          </cell>
          <cell r="E279">
            <v>35481.089999999997</v>
          </cell>
        </row>
        <row r="280">
          <cell r="B280" t="str">
            <v>3.1.5.00.00-5</v>
          </cell>
          <cell r="C280" t="str">
            <v/>
          </cell>
          <cell r="D280" t="str">
            <v xml:space="preserve">     OPERACOES DE RISCO NIVEL D</v>
          </cell>
          <cell r="E280">
            <v>930477.27</v>
          </cell>
        </row>
        <row r="281">
          <cell r="B281" t="str">
            <v>3.1.5.10.00-2</v>
          </cell>
          <cell r="C281" t="str">
            <v/>
          </cell>
          <cell r="D281" t="str">
            <v xml:space="preserve">        OPERACOES DE CREDITO NIVEL D</v>
          </cell>
          <cell r="E281">
            <v>930477.27</v>
          </cell>
        </row>
        <row r="282">
          <cell r="B282" t="str">
            <v>3.1.5.10.10-5</v>
          </cell>
          <cell r="C282" t="str">
            <v/>
          </cell>
          <cell r="D282" t="str">
            <v xml:space="preserve">           OPERACOES EM CURSO NORMAL</v>
          </cell>
          <cell r="E282">
            <v>904336.58</v>
          </cell>
        </row>
        <row r="283">
          <cell r="B283" t="str">
            <v>3.1.5.10.10.0001-0</v>
          </cell>
          <cell r="C283" t="str">
            <v>3358</v>
          </cell>
          <cell r="D283" t="str">
            <v xml:space="preserve">              ADIANTAMENTO A DEPOSITANTES-NÍVEL D</v>
          </cell>
          <cell r="E283">
            <v>14646.69</v>
          </cell>
        </row>
        <row r="284">
          <cell r="B284" t="str">
            <v>3.1.5.10.10.0002-7</v>
          </cell>
          <cell r="C284" t="str">
            <v>3359</v>
          </cell>
          <cell r="D284" t="str">
            <v xml:space="preserve">              EMPRÉSTIMOS-NÍVEL D</v>
          </cell>
          <cell r="E284">
            <v>553035.14</v>
          </cell>
        </row>
        <row r="285">
          <cell r="B285" t="str">
            <v>3.1.5.10.10.0003-4</v>
          </cell>
          <cell r="C285" t="str">
            <v>3360</v>
          </cell>
          <cell r="D285" t="str">
            <v xml:space="preserve">              FINANCIAMENTOS-NÍVEL D</v>
          </cell>
          <cell r="E285">
            <v>105162.08</v>
          </cell>
        </row>
        <row r="286">
          <cell r="B286" t="str">
            <v>3.1.5.10.10.0008-9</v>
          </cell>
          <cell r="C286" t="str">
            <v>3365</v>
          </cell>
          <cell r="D286" t="str">
            <v xml:space="preserve">              TÍTULOS DESCONTADOS - NÍVEL D</v>
          </cell>
          <cell r="E286">
            <v>98544.91</v>
          </cell>
        </row>
        <row r="287">
          <cell r="B287" t="str">
            <v>3.1.5.10.10.0011-3</v>
          </cell>
          <cell r="C287" t="str">
            <v>3368</v>
          </cell>
          <cell r="D287" t="str">
            <v xml:space="preserve">              OPERAÇÕES DE FINANCIAMENTOS RURAIS - NÍVEL D</v>
          </cell>
          <cell r="E287">
            <v>49352.7</v>
          </cell>
        </row>
        <row r="288">
          <cell r="B288" t="str">
            <v>3.1.5.10.10.0013-7</v>
          </cell>
          <cell r="C288" t="str">
            <v>3370</v>
          </cell>
          <cell r="D288" t="str">
            <v xml:space="preserve">              CHEQUE ESPECIAL - NÍVEL D</v>
          </cell>
          <cell r="E288">
            <v>58677.29</v>
          </cell>
        </row>
        <row r="289">
          <cell r="B289" t="str">
            <v>3.1.5.10.10.0014-4</v>
          </cell>
          <cell r="C289" t="str">
            <v>3371</v>
          </cell>
          <cell r="D289" t="str">
            <v xml:space="preserve">              CONTA GARANTIDA - NÍVEL D</v>
          </cell>
          <cell r="E289">
            <v>24917.77</v>
          </cell>
        </row>
        <row r="290">
          <cell r="B290" t="str">
            <v>3.1.5.10.20-8</v>
          </cell>
          <cell r="C290" t="str">
            <v/>
          </cell>
          <cell r="D290" t="str">
            <v xml:space="preserve">           OPERACOES VENCIDAS</v>
          </cell>
          <cell r="E290">
            <v>26140.69</v>
          </cell>
        </row>
        <row r="291">
          <cell r="B291" t="str">
            <v>3.1.5.10.20.0001-9</v>
          </cell>
          <cell r="C291" t="str">
            <v>3372</v>
          </cell>
          <cell r="D291" t="str">
            <v xml:space="preserve">              ADIANTAMENTO A DEPOSITANTES-NIVEL D</v>
          </cell>
          <cell r="E291">
            <v>7503.28</v>
          </cell>
        </row>
        <row r="292">
          <cell r="B292" t="str">
            <v>3.1.5.10.20.0002-6</v>
          </cell>
          <cell r="C292" t="str">
            <v>3373</v>
          </cell>
          <cell r="D292" t="str">
            <v xml:space="preserve">              EMPRÉSTIMOS - NÍVEL D</v>
          </cell>
          <cell r="E292">
            <v>10637.41</v>
          </cell>
        </row>
        <row r="293">
          <cell r="B293" t="str">
            <v>3.1.5.10.20.0012-9</v>
          </cell>
          <cell r="C293" t="str">
            <v>3383</v>
          </cell>
          <cell r="D293" t="str">
            <v xml:space="preserve">              CHEQUE ESPECIAL - NÍVEL D</v>
          </cell>
          <cell r="E293">
            <v>8000</v>
          </cell>
        </row>
        <row r="294">
          <cell r="B294" t="str">
            <v>3.1.6.00.00-8</v>
          </cell>
          <cell r="C294" t="str">
            <v/>
          </cell>
          <cell r="D294" t="str">
            <v xml:space="preserve">     OPERACOES DE RISCO NIVEL E</v>
          </cell>
          <cell r="E294">
            <v>660250.48</v>
          </cell>
        </row>
        <row r="295">
          <cell r="B295" t="str">
            <v>3.1.6.10.00-5</v>
          </cell>
          <cell r="C295" t="str">
            <v/>
          </cell>
          <cell r="D295" t="str">
            <v xml:space="preserve">        OPERACOES DE CREDITO NIVEL E</v>
          </cell>
          <cell r="E295">
            <v>652452.74</v>
          </cell>
        </row>
        <row r="296">
          <cell r="B296" t="str">
            <v>3.1.6.10.10-8</v>
          </cell>
          <cell r="C296" t="str">
            <v/>
          </cell>
          <cell r="D296" t="str">
            <v xml:space="preserve">           OPERACOES EM CURSO NORMAL</v>
          </cell>
          <cell r="E296">
            <v>547489.82999999996</v>
          </cell>
        </row>
        <row r="297">
          <cell r="B297" t="str">
            <v>3.1.6.10.10.0001-9</v>
          </cell>
          <cell r="C297" t="str">
            <v>3392</v>
          </cell>
          <cell r="D297" t="str">
            <v xml:space="preserve">              ADIANTAMENTO A DEPOSITANTES-NÍVEL E</v>
          </cell>
          <cell r="E297">
            <v>1295.1500000000001</v>
          </cell>
        </row>
        <row r="298">
          <cell r="B298" t="str">
            <v>3.1.6.10.10.0002-6</v>
          </cell>
          <cell r="C298" t="str">
            <v>3393</v>
          </cell>
          <cell r="D298" t="str">
            <v xml:space="preserve">              EMPRÉSTIMOS-NÍVEL E</v>
          </cell>
          <cell r="E298">
            <v>363000.86</v>
          </cell>
        </row>
        <row r="299">
          <cell r="B299" t="str">
            <v>3.1.6.10.10.0003-3</v>
          </cell>
          <cell r="C299" t="str">
            <v>3394</v>
          </cell>
          <cell r="D299" t="str">
            <v xml:space="preserve">              FINANCIAMENTOS-NÍVEL E</v>
          </cell>
          <cell r="E299">
            <v>145471.48000000001</v>
          </cell>
        </row>
        <row r="300">
          <cell r="B300" t="str">
            <v>3.1.6.10.10.0011-2</v>
          </cell>
          <cell r="C300" t="str">
            <v>3402</v>
          </cell>
          <cell r="D300" t="str">
            <v xml:space="preserve">              OPERAÇÕES DE FINANCIAMENTOS RURAIS - NÍVEL E</v>
          </cell>
          <cell r="E300">
            <v>10353.700000000001</v>
          </cell>
        </row>
        <row r="301">
          <cell r="B301" t="str">
            <v>3.1.6.10.10.0013-6</v>
          </cell>
          <cell r="C301" t="str">
            <v>3404</v>
          </cell>
          <cell r="D301" t="str">
            <v xml:space="preserve">              CHEQUE ESPECIAL - NÍVEL E</v>
          </cell>
          <cell r="E301">
            <v>26949.52</v>
          </cell>
        </row>
        <row r="302">
          <cell r="B302" t="str">
            <v>3.1.6.10.10.0014-3</v>
          </cell>
          <cell r="C302" t="str">
            <v>3405</v>
          </cell>
          <cell r="D302" t="str">
            <v xml:space="preserve">              CONTA GARANTIDA - NÍVEL E</v>
          </cell>
          <cell r="E302">
            <v>419.12</v>
          </cell>
        </row>
        <row r="303">
          <cell r="B303" t="str">
            <v>3.1.6.10.20-1</v>
          </cell>
          <cell r="C303" t="str">
            <v/>
          </cell>
          <cell r="D303" t="str">
            <v xml:space="preserve">           OPERACOES VENCIDAS</v>
          </cell>
          <cell r="E303">
            <v>104962.91</v>
          </cell>
        </row>
        <row r="304">
          <cell r="B304" t="str">
            <v>3.1.6.10.20.0001-8</v>
          </cell>
          <cell r="C304" t="str">
            <v>3406</v>
          </cell>
          <cell r="D304" t="str">
            <v xml:space="preserve">              ADIANTAMENTO A DEPOSITANTES-NÍVEL E</v>
          </cell>
          <cell r="E304">
            <v>2672.66</v>
          </cell>
        </row>
        <row r="305">
          <cell r="B305" t="str">
            <v>3.1.6.10.20.0002-5</v>
          </cell>
          <cell r="C305" t="str">
            <v>3407</v>
          </cell>
          <cell r="D305" t="str">
            <v xml:space="preserve">              EMPRÉSTIMOS - NÍVEL E</v>
          </cell>
          <cell r="E305">
            <v>97290.25</v>
          </cell>
        </row>
        <row r="306">
          <cell r="B306" t="str">
            <v>3.1.6.10.20.0012-8</v>
          </cell>
          <cell r="C306" t="str">
            <v>3417</v>
          </cell>
          <cell r="D306" t="str">
            <v xml:space="preserve">              CHEQUE ESPECIAL - NÍVEL E</v>
          </cell>
          <cell r="E306">
            <v>5000</v>
          </cell>
        </row>
        <row r="307">
          <cell r="B307" t="str">
            <v>3.1.6.30.00-9</v>
          </cell>
          <cell r="C307" t="str">
            <v/>
          </cell>
          <cell r="D307" t="str">
            <v xml:space="preserve">        OUTROS CREDITOS NIVEL E</v>
          </cell>
          <cell r="E307">
            <v>7797.74</v>
          </cell>
        </row>
        <row r="308">
          <cell r="B308" t="str">
            <v>3.1.6.30.10-2</v>
          </cell>
          <cell r="C308" t="str">
            <v/>
          </cell>
          <cell r="D308" t="str">
            <v xml:space="preserve">           OPERACOES EM CURSO NORMAL</v>
          </cell>
          <cell r="E308">
            <v>2504.2399999999998</v>
          </cell>
        </row>
        <row r="309">
          <cell r="B309" t="str">
            <v>3.1.6.30.10.0001-5</v>
          </cell>
          <cell r="C309" t="str">
            <v>3424</v>
          </cell>
          <cell r="D309" t="str">
            <v xml:space="preserve">              OUTROS CRÉDITOS - NÍVEL E</v>
          </cell>
          <cell r="E309">
            <v>2504.2399999999998</v>
          </cell>
        </row>
        <row r="310">
          <cell r="B310" t="str">
            <v>3.1.6.30.20-5</v>
          </cell>
          <cell r="C310" t="str">
            <v/>
          </cell>
          <cell r="D310" t="str">
            <v xml:space="preserve">           OPERACOES VENCIDAS</v>
          </cell>
          <cell r="E310">
            <v>5293.5</v>
          </cell>
        </row>
        <row r="311">
          <cell r="B311" t="str">
            <v>3.1.6.30.20.0001-4</v>
          </cell>
          <cell r="C311" t="str">
            <v>3425</v>
          </cell>
          <cell r="D311" t="str">
            <v xml:space="preserve">              OUTROS CRÉDITOS - NÍVEL E</v>
          </cell>
          <cell r="E311">
            <v>5293.5</v>
          </cell>
        </row>
        <row r="312">
          <cell r="B312" t="str">
            <v>3.1.7.00.00-1</v>
          </cell>
          <cell r="C312" t="str">
            <v/>
          </cell>
          <cell r="D312" t="str">
            <v xml:space="preserve">     OPERACOES DE RISCO NIVEL F</v>
          </cell>
          <cell r="E312">
            <v>62451.95</v>
          </cell>
        </row>
        <row r="313">
          <cell r="B313" t="str">
            <v>3.1.7.10.00-8</v>
          </cell>
          <cell r="C313" t="str">
            <v/>
          </cell>
          <cell r="D313" t="str">
            <v xml:space="preserve">        OPERACOES DE CREDITO NIVEL F</v>
          </cell>
          <cell r="E313">
            <v>61614.27</v>
          </cell>
        </row>
        <row r="314">
          <cell r="B314" t="str">
            <v>3.1.7.10.10-1</v>
          </cell>
          <cell r="C314" t="str">
            <v/>
          </cell>
          <cell r="D314" t="str">
            <v xml:space="preserve">           OPERACOES EM CURSO NORMAL</v>
          </cell>
          <cell r="E314">
            <v>55999.54</v>
          </cell>
        </row>
        <row r="315">
          <cell r="B315" t="str">
            <v>3.1.7.10.10.0001-8</v>
          </cell>
          <cell r="C315" t="str">
            <v>3426</v>
          </cell>
          <cell r="D315" t="str">
            <v xml:space="preserve">              ADIANTAMENTO A DEPOSITANTES-NÍVEL F</v>
          </cell>
          <cell r="E315">
            <v>1014.96</v>
          </cell>
        </row>
        <row r="316">
          <cell r="B316" t="str">
            <v>3.1.7.10.10.0002-5</v>
          </cell>
          <cell r="C316" t="str">
            <v>3427</v>
          </cell>
          <cell r="D316" t="str">
            <v xml:space="preserve">              EMPRÉSTIMOS-NÍVEL F</v>
          </cell>
          <cell r="E316">
            <v>38254.39</v>
          </cell>
        </row>
        <row r="317">
          <cell r="B317" t="str">
            <v>3.1.7.10.10.0011-1</v>
          </cell>
          <cell r="C317" t="str">
            <v>3436</v>
          </cell>
          <cell r="D317" t="str">
            <v xml:space="preserve">              OPERAÇÕES DE FINANCIAMENTOS RURAIS - NÍVEL F</v>
          </cell>
          <cell r="E317">
            <v>16730.189999999999</v>
          </cell>
        </row>
        <row r="318">
          <cell r="B318" t="str">
            <v>3.1.7.10.20-4</v>
          </cell>
          <cell r="C318" t="str">
            <v/>
          </cell>
          <cell r="D318" t="str">
            <v xml:space="preserve">           OPERACOES VENCIDAS</v>
          </cell>
          <cell r="E318">
            <v>5614.73</v>
          </cell>
        </row>
        <row r="319">
          <cell r="B319" t="str">
            <v>3.1.7.10.20.0002-4</v>
          </cell>
          <cell r="C319" t="str">
            <v>3441</v>
          </cell>
          <cell r="D319" t="str">
            <v xml:space="preserve">              EMPRÉSTIMOS - NÍVEL F</v>
          </cell>
          <cell r="E319">
            <v>5614.73</v>
          </cell>
        </row>
        <row r="320">
          <cell r="B320" t="str">
            <v>3.1.7.30.00-2</v>
          </cell>
          <cell r="C320" t="str">
            <v/>
          </cell>
          <cell r="D320" t="str">
            <v xml:space="preserve">        OUTROS CREDITOS NIVEL F</v>
          </cell>
          <cell r="E320">
            <v>837.68</v>
          </cell>
        </row>
        <row r="321">
          <cell r="B321" t="str">
            <v>3.1.7.30.20-8</v>
          </cell>
          <cell r="C321" t="str">
            <v/>
          </cell>
          <cell r="D321" t="str">
            <v xml:space="preserve">           OPERACOES VENCIDAS</v>
          </cell>
          <cell r="E321">
            <v>837.68</v>
          </cell>
        </row>
        <row r="322">
          <cell r="B322" t="str">
            <v>3.1.7.30.20.0001-3</v>
          </cell>
          <cell r="C322" t="str">
            <v>3459</v>
          </cell>
          <cell r="D322" t="str">
            <v xml:space="preserve">              OUTROS CRÉDITOS - NÍVEL F</v>
          </cell>
          <cell r="E322">
            <v>837.68</v>
          </cell>
        </row>
        <row r="323">
          <cell r="B323" t="str">
            <v>3.1.8.00.00-4</v>
          </cell>
          <cell r="C323" t="str">
            <v/>
          </cell>
          <cell r="D323" t="str">
            <v xml:space="preserve">     OPERACOES DE RISCO NIVEL G</v>
          </cell>
          <cell r="E323">
            <v>3172.67</v>
          </cell>
        </row>
        <row r="324">
          <cell r="B324" t="str">
            <v>3.1.8.10.00-1</v>
          </cell>
          <cell r="C324" t="str">
            <v/>
          </cell>
          <cell r="D324" t="str">
            <v xml:space="preserve">        OPERACOES DE CREDITO NIVEL G</v>
          </cell>
          <cell r="E324">
            <v>2869.91</v>
          </cell>
        </row>
        <row r="325">
          <cell r="B325" t="str">
            <v>3.1.8.10.10-4</v>
          </cell>
          <cell r="C325" t="str">
            <v/>
          </cell>
          <cell r="D325" t="str">
            <v xml:space="preserve">           OPERACOES EM CURSO NORMAL</v>
          </cell>
          <cell r="E325">
            <v>17.559999999999999</v>
          </cell>
        </row>
        <row r="326">
          <cell r="B326" t="str">
            <v>3.1.8.10.10.0001-7</v>
          </cell>
          <cell r="C326" t="str">
            <v>3460</v>
          </cell>
          <cell r="D326" t="str">
            <v xml:space="preserve">              ADIANTAMENTO A DEPOSITANTES-NÍVEL G</v>
          </cell>
          <cell r="E326">
            <v>17.559999999999999</v>
          </cell>
        </row>
        <row r="327">
          <cell r="B327" t="str">
            <v>3.1.8.10.20-7</v>
          </cell>
          <cell r="C327" t="str">
            <v/>
          </cell>
          <cell r="D327" t="str">
            <v xml:space="preserve">           OPERACOES VENCIDAS</v>
          </cell>
          <cell r="E327">
            <v>2852.35</v>
          </cell>
        </row>
        <row r="328">
          <cell r="B328" t="str">
            <v>3.1.8.10.20.0001-6</v>
          </cell>
          <cell r="C328" t="str">
            <v>3474</v>
          </cell>
          <cell r="D328" t="str">
            <v xml:space="preserve">              ADIANTAMENTO A DEPOSITANTES-NÍVEL G</v>
          </cell>
          <cell r="E328">
            <v>2852.35</v>
          </cell>
        </row>
        <row r="329">
          <cell r="B329" t="str">
            <v>3.1.8.30.00-5</v>
          </cell>
          <cell r="C329" t="str">
            <v/>
          </cell>
          <cell r="D329" t="str">
            <v xml:space="preserve">        OUTROS CREDITOS NIVEL G</v>
          </cell>
          <cell r="E329">
            <v>302.76</v>
          </cell>
        </row>
        <row r="330">
          <cell r="B330" t="str">
            <v>3.1.8.30.20-1</v>
          </cell>
          <cell r="C330" t="str">
            <v/>
          </cell>
          <cell r="D330" t="str">
            <v xml:space="preserve">           OPERACOES VENCIDAS</v>
          </cell>
          <cell r="E330">
            <v>302.76</v>
          </cell>
        </row>
        <row r="331">
          <cell r="B331" t="str">
            <v>3.1.8.30.20.0001-2</v>
          </cell>
          <cell r="C331" t="str">
            <v>3491</v>
          </cell>
          <cell r="D331" t="str">
            <v xml:space="preserve">              OUTROS CRÉDITOS - NÍVEL G</v>
          </cell>
          <cell r="E331">
            <v>302.76</v>
          </cell>
        </row>
        <row r="332">
          <cell r="B332" t="str">
            <v>3.1.9.00.00-7</v>
          </cell>
          <cell r="C332" t="str">
            <v/>
          </cell>
          <cell r="D332" t="str">
            <v xml:space="preserve">     OPERACOES DE RISCO NIVEL H</v>
          </cell>
          <cell r="E332">
            <v>303259.61</v>
          </cell>
        </row>
        <row r="333">
          <cell r="B333" t="str">
            <v>3.1.9.10.00-4</v>
          </cell>
          <cell r="C333" t="str">
            <v/>
          </cell>
          <cell r="D333" t="str">
            <v xml:space="preserve">        OPERACOES DE CREDITO NIVEL H</v>
          </cell>
          <cell r="E333">
            <v>303259.61</v>
          </cell>
        </row>
        <row r="334">
          <cell r="B334" t="str">
            <v>3.1.9.10.10-7</v>
          </cell>
          <cell r="C334" t="str">
            <v/>
          </cell>
          <cell r="D334" t="str">
            <v xml:space="preserve">           OPERACOES EM CURSO NORMAL</v>
          </cell>
          <cell r="E334">
            <v>155334.16</v>
          </cell>
        </row>
        <row r="335">
          <cell r="B335" t="str">
            <v>3.1.9.10.10.0001-6</v>
          </cell>
          <cell r="C335" t="str">
            <v>3492</v>
          </cell>
          <cell r="D335" t="str">
            <v xml:space="preserve">              ADIANTAMENTO A DEPOSITANTES-NÍVEL H</v>
          </cell>
          <cell r="E335">
            <v>1817.65</v>
          </cell>
        </row>
        <row r="336">
          <cell r="B336" t="str">
            <v>3.1.9.10.10.0002-3</v>
          </cell>
          <cell r="C336" t="str">
            <v>3493</v>
          </cell>
          <cell r="D336" t="str">
            <v xml:space="preserve">              EMPRÉSTIMOS-NÍVEL H</v>
          </cell>
          <cell r="E336">
            <v>153516.51</v>
          </cell>
        </row>
        <row r="337">
          <cell r="B337" t="str">
            <v>3.1.9.10.20-0</v>
          </cell>
          <cell r="C337" t="str">
            <v/>
          </cell>
          <cell r="D337" t="str">
            <v xml:space="preserve">           OPERACOES VENCIDAS</v>
          </cell>
          <cell r="E337">
            <v>147925.45000000001</v>
          </cell>
        </row>
        <row r="338">
          <cell r="B338" t="str">
            <v>3.1.9.10.20.0001-5</v>
          </cell>
          <cell r="C338" t="str">
            <v>3506</v>
          </cell>
          <cell r="D338" t="str">
            <v xml:space="preserve">              ADIANTAMENTO A DEPOSITANTES-NÍVEL H</v>
          </cell>
          <cell r="E338">
            <v>28219.49</v>
          </cell>
        </row>
        <row r="339">
          <cell r="B339" t="str">
            <v>3.1.9.10.20.0002-2</v>
          </cell>
          <cell r="C339" t="str">
            <v>3507</v>
          </cell>
          <cell r="D339" t="str">
            <v xml:space="preserve">              EMPRÉSTIMOS - NÍVEL H</v>
          </cell>
          <cell r="E339">
            <v>87647.64</v>
          </cell>
        </row>
        <row r="340">
          <cell r="B340" t="str">
            <v>3.1.9.10.20.0008-4</v>
          </cell>
          <cell r="C340" t="str">
            <v>3513</v>
          </cell>
          <cell r="D340" t="str">
            <v xml:space="preserve">              TÍTULOS DESCONTADOS - NÍVEL H</v>
          </cell>
          <cell r="E340">
            <v>20195.41</v>
          </cell>
        </row>
        <row r="341">
          <cell r="B341" t="str">
            <v>3.1.9.10.20.0014-9</v>
          </cell>
          <cell r="C341" t="str">
            <v>3519</v>
          </cell>
          <cell r="D341" t="str">
            <v xml:space="preserve">              OPERAÇÕES DE FINANCIAMENTOS RURAIS - NÍVEL H</v>
          </cell>
          <cell r="E341">
            <v>11862.91</v>
          </cell>
        </row>
        <row r="342">
          <cell r="B342" t="str">
            <v>3.9.9.99.99-3</v>
          </cell>
          <cell r="C342" t="str">
            <v/>
          </cell>
          <cell r="D342" t="str">
            <v>TOTAL GERAL DO ATIVO</v>
          </cell>
          <cell r="E342">
            <v>466104451.57999998</v>
          </cell>
        </row>
        <row r="343">
          <cell r="B343" t="str">
            <v>4.0.0.00.00-8</v>
          </cell>
          <cell r="C343" t="str">
            <v/>
          </cell>
          <cell r="D343" t="str">
            <v>CIRCULANTE EXIGIVEL A LONGO PRAZO</v>
          </cell>
          <cell r="E343">
            <v>196048753.44</v>
          </cell>
        </row>
        <row r="344">
          <cell r="B344" t="str">
            <v>4.1.0.00.00-7</v>
          </cell>
          <cell r="C344" t="str">
            <v/>
          </cell>
          <cell r="D344" t="str">
            <v xml:space="preserve">  DEPOSITOS</v>
          </cell>
          <cell r="E344">
            <v>182209567.15000001</v>
          </cell>
        </row>
        <row r="345">
          <cell r="B345" t="str">
            <v>4.1.1.00.00-0</v>
          </cell>
          <cell r="C345" t="str">
            <v/>
          </cell>
          <cell r="D345" t="str">
            <v xml:space="preserve">     DEPOSITOS A VISTA</v>
          </cell>
          <cell r="E345">
            <v>28831459.829999998</v>
          </cell>
        </row>
        <row r="346">
          <cell r="B346" t="str">
            <v>4.1.1.10.00-7</v>
          </cell>
          <cell r="C346" t="str">
            <v/>
          </cell>
          <cell r="D346" t="str">
            <v xml:space="preserve">        DEPOSITOS DE PESSOAS FISICAS</v>
          </cell>
          <cell r="E346">
            <v>23465625.66</v>
          </cell>
        </row>
        <row r="347">
          <cell r="B347" t="str">
            <v>4.1.1.10.00.0001-8</v>
          </cell>
          <cell r="C347" t="str">
            <v>49</v>
          </cell>
          <cell r="D347" t="str">
            <v xml:space="preserve">              DEPÓSITOS DE PESSOAS FÍSICAS</v>
          </cell>
          <cell r="E347">
            <v>23457677.02</v>
          </cell>
        </row>
        <row r="348">
          <cell r="B348" t="str">
            <v>4.1.1.10.00.0002-5</v>
          </cell>
          <cell r="C348" t="str">
            <v>410</v>
          </cell>
          <cell r="D348" t="str">
            <v xml:space="preserve">              DEPOSITOS DE PESSOAS FISICAS - BLOQUEIO JUDICIAL</v>
          </cell>
          <cell r="E348">
            <v>7948.64</v>
          </cell>
        </row>
        <row r="349">
          <cell r="B349" t="str">
            <v>4.1.1.20.00-4</v>
          </cell>
          <cell r="C349" t="str">
            <v/>
          </cell>
          <cell r="D349" t="str">
            <v xml:space="preserve">        DEPOSITOS DE PESSOAS JURIDICAS</v>
          </cell>
          <cell r="E349">
            <v>5365461.09</v>
          </cell>
        </row>
        <row r="350">
          <cell r="B350" t="str">
            <v>4.1.1.20.00.0001-1</v>
          </cell>
          <cell r="C350" t="str">
            <v>411</v>
          </cell>
          <cell r="D350" t="str">
            <v xml:space="preserve">              DEPÓSITOS DE PESSOAS JURÍDICAS</v>
          </cell>
          <cell r="E350">
            <v>5358414.25</v>
          </cell>
        </row>
        <row r="351">
          <cell r="B351" t="str">
            <v>4.1.1.20.00.0002-8</v>
          </cell>
          <cell r="C351" t="str">
            <v>412</v>
          </cell>
          <cell r="D351" t="str">
            <v xml:space="preserve">              DEPÓSITOS DE PESSOAS JURÍDICAS - BLOQUEIO JUDICIAL</v>
          </cell>
          <cell r="E351">
            <v>7046.84</v>
          </cell>
        </row>
        <row r="352">
          <cell r="B352" t="str">
            <v>4.1.1.98.00-5</v>
          </cell>
          <cell r="C352" t="str">
            <v/>
          </cell>
          <cell r="D352" t="str">
            <v xml:space="preserve">        CONTAS ENCERRADAS</v>
          </cell>
          <cell r="E352">
            <v>373.08</v>
          </cell>
        </row>
        <row r="353">
          <cell r="B353" t="str">
            <v>4.1.1.98.10-8</v>
          </cell>
          <cell r="C353" t="str">
            <v/>
          </cell>
          <cell r="D353" t="str">
            <v xml:space="preserve">           PESSOAS FÍSICAS</v>
          </cell>
          <cell r="E353">
            <v>344.68</v>
          </cell>
        </row>
        <row r="354">
          <cell r="B354" t="str">
            <v>4.1.1.98.10.0001-7</v>
          </cell>
          <cell r="C354" t="str">
            <v>4564</v>
          </cell>
          <cell r="D354" t="str">
            <v xml:space="preserve">              PESSOAS FÍSICAS</v>
          </cell>
          <cell r="E354">
            <v>344.68</v>
          </cell>
        </row>
        <row r="355">
          <cell r="B355" t="str">
            <v>4.1.1.98.20-1</v>
          </cell>
          <cell r="C355" t="str">
            <v/>
          </cell>
          <cell r="D355" t="str">
            <v xml:space="preserve">           PESSOAS JURÍDICAS</v>
          </cell>
          <cell r="E355">
            <v>28.4</v>
          </cell>
        </row>
        <row r="356">
          <cell r="B356" t="str">
            <v>4.1.1.98.20.0001-6</v>
          </cell>
          <cell r="C356" t="str">
            <v>4565</v>
          </cell>
          <cell r="D356" t="str">
            <v xml:space="preserve">              PESSOAS JURÍDICAS</v>
          </cell>
          <cell r="E356">
            <v>28.4</v>
          </cell>
        </row>
        <row r="357">
          <cell r="B357" t="str">
            <v>4.1.4.00.00-9</v>
          </cell>
          <cell r="C357" t="str">
            <v/>
          </cell>
          <cell r="D357" t="str">
            <v xml:space="preserve">     DEPOSITOS SOB AVISO</v>
          </cell>
          <cell r="E357">
            <v>2110713.65</v>
          </cell>
        </row>
        <row r="358">
          <cell r="B358" t="str">
            <v>4.1.4.10.00-6</v>
          </cell>
          <cell r="C358" t="str">
            <v/>
          </cell>
          <cell r="D358" t="str">
            <v xml:space="preserve">        DEPOSITOS DE AVISO PREVIO</v>
          </cell>
          <cell r="E358">
            <v>2110713.65</v>
          </cell>
        </row>
        <row r="359">
          <cell r="B359" t="str">
            <v>4.1.4.10.20-2</v>
          </cell>
          <cell r="C359" t="str">
            <v/>
          </cell>
          <cell r="D359" t="str">
            <v xml:space="preserve">           NAO LIGADAS</v>
          </cell>
          <cell r="E359">
            <v>2110713.65</v>
          </cell>
        </row>
        <row r="360">
          <cell r="B360" t="str">
            <v>4.1.4.10.20.0001-3</v>
          </cell>
          <cell r="C360" t="str">
            <v>436</v>
          </cell>
          <cell r="D360" t="str">
            <v xml:space="preserve">              NÃO LIGADAS</v>
          </cell>
          <cell r="E360">
            <v>2110713.65</v>
          </cell>
        </row>
        <row r="361">
          <cell r="B361" t="str">
            <v>4.1.5.00.00-2</v>
          </cell>
          <cell r="C361" t="str">
            <v/>
          </cell>
          <cell r="D361" t="str">
            <v xml:space="preserve">     DEPOSITOS A PRAZO</v>
          </cell>
          <cell r="E361">
            <v>151267393.66999999</v>
          </cell>
        </row>
        <row r="362">
          <cell r="B362" t="str">
            <v>4.1.5.10.00-9</v>
          </cell>
          <cell r="C362" t="str">
            <v/>
          </cell>
          <cell r="D362" t="str">
            <v xml:space="preserve">        DEPOSITOS A PRAZO</v>
          </cell>
          <cell r="E362">
            <v>151267393.66999999</v>
          </cell>
        </row>
        <row r="363">
          <cell r="B363" t="str">
            <v>4.1.5.10.20-5</v>
          </cell>
          <cell r="C363" t="str">
            <v/>
          </cell>
          <cell r="D363" t="str">
            <v xml:space="preserve">           NAO LIGADAS - SEM CERTIFICADO</v>
          </cell>
          <cell r="E363">
            <v>151267393.66999999</v>
          </cell>
        </row>
        <row r="364">
          <cell r="B364" t="str">
            <v>4.1.5.10.20.0001-2</v>
          </cell>
          <cell r="C364" t="str">
            <v>438</v>
          </cell>
          <cell r="D364" t="str">
            <v xml:space="preserve">              RECIBO DE DEPÓSITO COOPERATIVO-R.D.C.</v>
          </cell>
          <cell r="E364">
            <v>151267393.66999999</v>
          </cell>
        </row>
        <row r="365">
          <cell r="B365" t="str">
            <v>4.4.0.00.00-4</v>
          </cell>
          <cell r="C365" t="str">
            <v/>
          </cell>
          <cell r="D365" t="str">
            <v xml:space="preserve">  RELACOES INTERFINANCEIRAS</v>
          </cell>
          <cell r="E365">
            <v>1752880.08</v>
          </cell>
        </row>
        <row r="366">
          <cell r="B366" t="str">
            <v>4.4.3.00.00-3</v>
          </cell>
          <cell r="C366" t="str">
            <v/>
          </cell>
          <cell r="D366" t="str">
            <v xml:space="preserve">     REPASSES INTERFINANCEIROS</v>
          </cell>
          <cell r="E366">
            <v>1752880.08</v>
          </cell>
        </row>
        <row r="367">
          <cell r="B367" t="str">
            <v>4.4.3.10.00-0</v>
          </cell>
          <cell r="C367" t="str">
            <v/>
          </cell>
          <cell r="D367" t="str">
            <v xml:space="preserve">        OBRIGACOES POR REPASSES INTERFINANCEIROS</v>
          </cell>
          <cell r="E367">
            <v>1752880.08</v>
          </cell>
        </row>
        <row r="368">
          <cell r="B368" t="str">
            <v>4.4.3.10.99-0</v>
          </cell>
          <cell r="C368" t="str">
            <v/>
          </cell>
          <cell r="D368" t="str">
            <v xml:space="preserve">           OUTROS RECURSOS</v>
          </cell>
          <cell r="E368">
            <v>1752880.08</v>
          </cell>
        </row>
        <row r="369">
          <cell r="B369" t="str">
            <v>4.4.3.10.99.0003-9</v>
          </cell>
          <cell r="C369" t="str">
            <v>4125</v>
          </cell>
          <cell r="D369" t="str">
            <v xml:space="preserve">              RECURSOS DO BANCOOB</v>
          </cell>
          <cell r="E369">
            <v>1777479.24</v>
          </cell>
        </row>
        <row r="370">
          <cell r="B370" t="str">
            <v>4.4.3.10.99.0004-6</v>
          </cell>
          <cell r="C370" t="str">
            <v>4126</v>
          </cell>
          <cell r="D370" t="str">
            <v xml:space="preserve">              (-) DESPESAS A APROPRIAR BANCOOB</v>
          </cell>
          <cell r="E370">
            <v>-24599.16</v>
          </cell>
        </row>
        <row r="371">
          <cell r="B371" t="str">
            <v>4.5.0.00.00-3</v>
          </cell>
          <cell r="C371" t="str">
            <v/>
          </cell>
          <cell r="D371" t="str">
            <v xml:space="preserve">  RELACOES INTERDEPENDENCIAS</v>
          </cell>
          <cell r="E371">
            <v>5602714.9800000004</v>
          </cell>
        </row>
        <row r="372">
          <cell r="B372" t="str">
            <v>4.5.1.00.00-6</v>
          </cell>
          <cell r="C372" t="str">
            <v/>
          </cell>
          <cell r="D372" t="str">
            <v xml:space="preserve">     RECURSOS EM TRANSITO DE TERCEIROS</v>
          </cell>
          <cell r="E372">
            <v>5602714.9800000004</v>
          </cell>
        </row>
        <row r="373">
          <cell r="B373" t="str">
            <v>4.5.1.40.00-4</v>
          </cell>
          <cell r="C373" t="str">
            <v/>
          </cell>
          <cell r="D373" t="str">
            <v xml:space="preserve">        ORDENS DE PAGAMENTO</v>
          </cell>
          <cell r="E373">
            <v>5602397</v>
          </cell>
        </row>
        <row r="374">
          <cell r="B374" t="str">
            <v>4.5.1.40.00.0001-5</v>
          </cell>
          <cell r="C374" t="str">
            <v>4132</v>
          </cell>
          <cell r="D374" t="str">
            <v xml:space="preserve">              ORDENS DE PAGAMENTO</v>
          </cell>
          <cell r="E374">
            <v>5602397</v>
          </cell>
        </row>
        <row r="375">
          <cell r="B375" t="str">
            <v>4.5.1.80.00-2</v>
          </cell>
          <cell r="C375" t="str">
            <v/>
          </cell>
          <cell r="D375" t="str">
            <v xml:space="preserve">        RECEBIMENTOS EM TRANSITO DE TERCEIROS</v>
          </cell>
          <cell r="E375">
            <v>317.98</v>
          </cell>
        </row>
        <row r="376">
          <cell r="B376" t="str">
            <v>4.5.1.80.90-9</v>
          </cell>
          <cell r="C376" t="str">
            <v/>
          </cell>
          <cell r="D376" t="str">
            <v xml:space="preserve">           OUTROS</v>
          </cell>
          <cell r="E376">
            <v>317.98</v>
          </cell>
        </row>
        <row r="377">
          <cell r="B377" t="str">
            <v>4.5.1.80.90.0007-0</v>
          </cell>
          <cell r="C377" t="str">
            <v>4148</v>
          </cell>
          <cell r="D377" t="str">
            <v xml:space="preserve">              OUTROS</v>
          </cell>
          <cell r="E377">
            <v>317.98</v>
          </cell>
        </row>
        <row r="378">
          <cell r="B378" t="str">
            <v>4.9.0.00.00-9</v>
          </cell>
          <cell r="C378" t="str">
            <v/>
          </cell>
          <cell r="D378" t="str">
            <v xml:space="preserve">  OUTRAS OBRIGACOES</v>
          </cell>
          <cell r="E378">
            <v>6483591.2300000004</v>
          </cell>
        </row>
        <row r="379">
          <cell r="B379" t="str">
            <v>4.9.1.00.00-2</v>
          </cell>
          <cell r="C379" t="str">
            <v/>
          </cell>
          <cell r="D379" t="str">
            <v xml:space="preserve">     COBRANCA E ARRECADACAO DE TRIBUTOS E ASSEMELHADOS</v>
          </cell>
          <cell r="E379">
            <v>11472.94</v>
          </cell>
        </row>
        <row r="380">
          <cell r="B380" t="str">
            <v>4.9.1.10.00-9</v>
          </cell>
          <cell r="C380" t="str">
            <v/>
          </cell>
          <cell r="D380" t="str">
            <v xml:space="preserve">        IOF A RECOLHER</v>
          </cell>
          <cell r="E380">
            <v>6711.54</v>
          </cell>
        </row>
        <row r="381">
          <cell r="B381" t="str">
            <v>4.9.1.10.10-2</v>
          </cell>
          <cell r="C381" t="str">
            <v/>
          </cell>
          <cell r="D381" t="str">
            <v xml:space="preserve">           OPERACOES DE CREDITO</v>
          </cell>
          <cell r="E381">
            <v>6490.92</v>
          </cell>
        </row>
        <row r="382">
          <cell r="B382" t="str">
            <v>4.9.1.10.10.0001-3</v>
          </cell>
          <cell r="C382" t="str">
            <v>4237</v>
          </cell>
          <cell r="D382" t="str">
            <v xml:space="preserve">              OPERAÇÕES DE CRÉDITO - IOF</v>
          </cell>
          <cell r="E382">
            <v>6490.92</v>
          </cell>
        </row>
        <row r="383">
          <cell r="B383" t="str">
            <v>4.9.1.10.40-1</v>
          </cell>
          <cell r="C383" t="str">
            <v/>
          </cell>
          <cell r="D383" t="str">
            <v xml:space="preserve">           OPERA$OES COM TITULOS E VALORES MOBILIARIOS</v>
          </cell>
          <cell r="E383">
            <v>220.62</v>
          </cell>
        </row>
        <row r="384">
          <cell r="B384" t="str">
            <v>4.9.1.10.40.0001-0</v>
          </cell>
          <cell r="C384" t="str">
            <v>4238</v>
          </cell>
          <cell r="D384" t="str">
            <v xml:space="preserve">              OPERAÇÕES COM TÍTULOS E VALORES MOBILIÁRIOS</v>
          </cell>
          <cell r="E384">
            <v>220.62</v>
          </cell>
        </row>
        <row r="385">
          <cell r="B385" t="str">
            <v>4.9.1.40.00-0</v>
          </cell>
          <cell r="C385" t="str">
            <v/>
          </cell>
          <cell r="D385" t="str">
            <v xml:space="preserve">        RECEBIMENTOS DE TRIBUTOS ESTADUAIS E MUNICIPAIS</v>
          </cell>
          <cell r="E385">
            <v>4761.3999999999996</v>
          </cell>
        </row>
        <row r="386">
          <cell r="B386" t="str">
            <v>4.9.1.40.20-6</v>
          </cell>
          <cell r="C386" t="str">
            <v/>
          </cell>
          <cell r="D386" t="str">
            <v xml:space="preserve">           MUNICIPAIS</v>
          </cell>
          <cell r="E386">
            <v>4761.3999999999996</v>
          </cell>
        </row>
        <row r="387">
          <cell r="B387" t="str">
            <v>4.9.1.40.20.0001-1</v>
          </cell>
          <cell r="C387" t="str">
            <v>4249</v>
          </cell>
          <cell r="D387" t="str">
            <v xml:space="preserve">              MUNICIPAIS</v>
          </cell>
          <cell r="E387">
            <v>4761.3999999999996</v>
          </cell>
        </row>
        <row r="388">
          <cell r="B388" t="str">
            <v>4.9.3.00.00-8</v>
          </cell>
          <cell r="C388" t="str">
            <v/>
          </cell>
          <cell r="D388" t="str">
            <v xml:space="preserve">     SOCIAIS E ESTATUTARIAS</v>
          </cell>
          <cell r="E388">
            <v>4431082.62</v>
          </cell>
        </row>
        <row r="389">
          <cell r="B389" t="str">
            <v>4.9.3.20.00-2</v>
          </cell>
          <cell r="C389" t="str">
            <v/>
          </cell>
          <cell r="D389" t="str">
            <v xml:space="preserve">        FUNDO DE ASSISTÊNCIA TECNICA, EDUCACIONAL E SOCIAL</v>
          </cell>
          <cell r="E389">
            <v>4372847.24</v>
          </cell>
        </row>
        <row r="390">
          <cell r="B390" t="str">
            <v>4.9.3.20.10-5</v>
          </cell>
          <cell r="C390" t="str">
            <v/>
          </cell>
          <cell r="D390" t="str">
            <v xml:space="preserve">           RESULTADO DE ATOS COM ASSOCIADOS</v>
          </cell>
          <cell r="E390">
            <v>2389694.34</v>
          </cell>
        </row>
        <row r="391">
          <cell r="B391" t="str">
            <v>4.9.3.20.10.0001-4</v>
          </cell>
          <cell r="C391" t="str">
            <v>4257</v>
          </cell>
          <cell r="D391" t="str">
            <v xml:space="preserve">              RESULTADO DE ATOS COM ASSOCIADOS</v>
          </cell>
          <cell r="E391">
            <v>2389694.34</v>
          </cell>
        </row>
        <row r="392">
          <cell r="B392" t="str">
            <v>4.9.3.20.20-8</v>
          </cell>
          <cell r="C392" t="str">
            <v/>
          </cell>
          <cell r="D392" t="str">
            <v xml:space="preserve">           RESULTADO DE ATOS COM NÃO ASSOCIADOS</v>
          </cell>
          <cell r="E392">
            <v>1983152.9</v>
          </cell>
        </row>
        <row r="393">
          <cell r="B393" t="str">
            <v>4.9.3.20.20.0001-3</v>
          </cell>
          <cell r="C393" t="str">
            <v>4261</v>
          </cell>
          <cell r="D393" t="str">
            <v xml:space="preserve">              RESULTADO DE ATOS COM NÃO ASSOCIADOS</v>
          </cell>
          <cell r="E393">
            <v>1983152.9</v>
          </cell>
        </row>
        <row r="394">
          <cell r="B394" t="str">
            <v>4.9.3.80.00-4</v>
          </cell>
          <cell r="C394" t="str">
            <v/>
          </cell>
          <cell r="D394" t="str">
            <v xml:space="preserve">        COTAS DE CAPITAL A PAGAR</v>
          </cell>
          <cell r="E394">
            <v>58235.38</v>
          </cell>
        </row>
        <row r="395">
          <cell r="B395" t="str">
            <v>4.9.3.80.00.0001-3</v>
          </cell>
          <cell r="C395" t="str">
            <v>4267</v>
          </cell>
          <cell r="D395" t="str">
            <v xml:space="preserve">              COTAS DE CAPITAL A PAGAR</v>
          </cell>
          <cell r="E395">
            <v>58235.38</v>
          </cell>
        </row>
        <row r="396">
          <cell r="B396" t="str">
            <v>4.9.4.00.00-1</v>
          </cell>
          <cell r="C396" t="str">
            <v/>
          </cell>
          <cell r="D396" t="str">
            <v xml:space="preserve">     FISCAIS E PREVIDENCIARIAS</v>
          </cell>
          <cell r="E396">
            <v>305117.17</v>
          </cell>
        </row>
        <row r="397">
          <cell r="B397" t="str">
            <v>4.9.4.10.00-8</v>
          </cell>
          <cell r="C397" t="str">
            <v/>
          </cell>
          <cell r="D397" t="str">
            <v xml:space="preserve">        IMPOSTOS E CONTRIBUICOES SOBRE LUCROS A PAGAR</v>
          </cell>
          <cell r="E397">
            <v>109989.58</v>
          </cell>
        </row>
        <row r="398">
          <cell r="B398" t="str">
            <v>4.9.4.10.00.0001-1</v>
          </cell>
          <cell r="C398" t="str">
            <v>4268</v>
          </cell>
          <cell r="D398" t="str">
            <v xml:space="preserve">              PROVISÃO PARA I.R. PESSOA JURÍDICA A PAGAR</v>
          </cell>
          <cell r="E398">
            <v>58393.05</v>
          </cell>
        </row>
        <row r="399">
          <cell r="B399" t="str">
            <v>4.9.4.10.00.0002-8</v>
          </cell>
          <cell r="C399" t="str">
            <v>4269</v>
          </cell>
          <cell r="D399" t="str">
            <v xml:space="preserve">              PROVISÃO PARA CONTRIB.SOCIAL SOBRE LUCROS A PAGAR</v>
          </cell>
          <cell r="E399">
            <v>51596.53</v>
          </cell>
        </row>
        <row r="400">
          <cell r="B400" t="str">
            <v>4.9.4.20.00-5</v>
          </cell>
          <cell r="C400" t="str">
            <v/>
          </cell>
          <cell r="D400" t="str">
            <v xml:space="preserve">        IMPOSTOS E CONTRIBUICOES A RECOLHER</v>
          </cell>
          <cell r="E400">
            <v>195127.59</v>
          </cell>
        </row>
        <row r="401">
          <cell r="B401" t="str">
            <v>4.9.4.20.10-8</v>
          </cell>
          <cell r="C401" t="str">
            <v/>
          </cell>
          <cell r="D401" t="str">
            <v xml:space="preserve">           IMPOSTOS E CONTRIBUICOES S/SERVICOS DE TERCEIROS</v>
          </cell>
          <cell r="E401">
            <v>54176.17</v>
          </cell>
        </row>
        <row r="402">
          <cell r="B402" t="str">
            <v>4.9.4.20.10.0001-3</v>
          </cell>
          <cell r="C402" t="str">
            <v>4274</v>
          </cell>
          <cell r="D402" t="str">
            <v xml:space="preserve">              ISSQN A RECOLHER</v>
          </cell>
          <cell r="E402">
            <v>946.87</v>
          </cell>
        </row>
        <row r="403">
          <cell r="B403" t="str">
            <v>4.9.4.20.10.0002-0</v>
          </cell>
          <cell r="C403" t="str">
            <v>4275</v>
          </cell>
          <cell r="D403" t="str">
            <v xml:space="preserve">              INSS A RECOLHER</v>
          </cell>
          <cell r="E403">
            <v>1674.77</v>
          </cell>
        </row>
        <row r="404">
          <cell r="B404" t="str">
            <v>4.9.4.20.10.0003-7</v>
          </cell>
          <cell r="C404" t="str">
            <v>4276</v>
          </cell>
          <cell r="D404" t="str">
            <v xml:space="preserve">              IRRF A RECOLHER</v>
          </cell>
          <cell r="E404">
            <v>34850.54</v>
          </cell>
        </row>
        <row r="405">
          <cell r="B405" t="str">
            <v>4.9.4.20.10.0004-4</v>
          </cell>
          <cell r="C405" t="str">
            <v>4277</v>
          </cell>
          <cell r="D405" t="str">
            <v xml:space="preserve">              IRRF A RECOLHER - PESSOA FÍSICA</v>
          </cell>
          <cell r="E405">
            <v>230.38</v>
          </cell>
        </row>
        <row r="406">
          <cell r="B406" t="str">
            <v>4.9.4.20.10.0008-2</v>
          </cell>
          <cell r="C406" t="str">
            <v>4281</v>
          </cell>
          <cell r="D406" t="str">
            <v xml:space="preserve">              PIS/COFINS/CSLL A RECOLHER</v>
          </cell>
          <cell r="E406">
            <v>1067.95</v>
          </cell>
        </row>
        <row r="407">
          <cell r="B407" t="str">
            <v>4.9.4.20.10.0010-9</v>
          </cell>
          <cell r="C407" t="str">
            <v>4283</v>
          </cell>
          <cell r="D407" t="str">
            <v xml:space="preserve">              INSS A RECOLHER - PESSOA FÍSICA</v>
          </cell>
          <cell r="E407">
            <v>15405.66</v>
          </cell>
        </row>
        <row r="408">
          <cell r="B408" t="str">
            <v>4.9.4.20.20-1</v>
          </cell>
          <cell r="C408" t="str">
            <v/>
          </cell>
          <cell r="D408" t="str">
            <v xml:space="preserve">           IMPOSTOS E CONTRIBUICOES SOBRE SALARIOS</v>
          </cell>
          <cell r="E408">
            <v>95835.37</v>
          </cell>
        </row>
        <row r="409">
          <cell r="B409" t="str">
            <v>4.9.4.20.20.0001-2</v>
          </cell>
          <cell r="C409" t="str">
            <v>4286</v>
          </cell>
          <cell r="D409" t="str">
            <v xml:space="preserve">              IRRF A RECOLHER</v>
          </cell>
          <cell r="E409">
            <v>18498.349999999999</v>
          </cell>
        </row>
        <row r="410">
          <cell r="B410" t="str">
            <v>4.9.4.20.20.0002-9</v>
          </cell>
          <cell r="C410" t="str">
            <v>4287</v>
          </cell>
          <cell r="D410" t="str">
            <v xml:space="preserve">              INSS A RECOLHER</v>
          </cell>
          <cell r="E410">
            <v>58484.06</v>
          </cell>
        </row>
        <row r="411">
          <cell r="B411" t="str">
            <v>4.9.4.20.20.0003-6</v>
          </cell>
          <cell r="C411" t="str">
            <v>4288</v>
          </cell>
          <cell r="D411" t="str">
            <v xml:space="preserve">              FGTS A RECOLHER</v>
          </cell>
          <cell r="E411">
            <v>18852.96</v>
          </cell>
        </row>
        <row r="412">
          <cell r="B412" t="str">
            <v>4.9.4.20.90-2</v>
          </cell>
          <cell r="C412" t="str">
            <v/>
          </cell>
          <cell r="D412" t="str">
            <v xml:space="preserve">           OUTROS</v>
          </cell>
          <cell r="E412">
            <v>45116.05</v>
          </cell>
        </row>
        <row r="413">
          <cell r="B413" t="str">
            <v>4.9.4.20.90.0002-2</v>
          </cell>
          <cell r="C413" t="str">
            <v>4296</v>
          </cell>
          <cell r="D413" t="str">
            <v xml:space="preserve">              IRRF SOBRE APLICAÇÕES FINANCEIRAS</v>
          </cell>
          <cell r="E413">
            <v>41326.660000000003</v>
          </cell>
        </row>
        <row r="414">
          <cell r="B414" t="str">
            <v>4.9.4.20.90.0004-6</v>
          </cell>
          <cell r="C414" t="str">
            <v>4298</v>
          </cell>
          <cell r="D414" t="str">
            <v xml:space="preserve">              PIS FATURAMENTO A RECOLHER</v>
          </cell>
          <cell r="E414">
            <v>529.70000000000005</v>
          </cell>
        </row>
        <row r="415">
          <cell r="B415" t="str">
            <v>4.9.4.20.90.0005-3</v>
          </cell>
          <cell r="C415" t="str">
            <v>4299</v>
          </cell>
          <cell r="D415" t="str">
            <v xml:space="preserve">              COFINS A RECOLHER</v>
          </cell>
          <cell r="E415">
            <v>3259.69</v>
          </cell>
        </row>
        <row r="416">
          <cell r="B416" t="str">
            <v>4.9.9.00.00-6</v>
          </cell>
          <cell r="C416" t="str">
            <v/>
          </cell>
          <cell r="D416" t="str">
            <v xml:space="preserve">     DIVERSAS</v>
          </cell>
          <cell r="E416">
            <v>1735918.5</v>
          </cell>
        </row>
        <row r="417">
          <cell r="B417" t="str">
            <v>4.9.9.20.00-0</v>
          </cell>
          <cell r="C417" t="str">
            <v/>
          </cell>
          <cell r="D417" t="str">
            <v xml:space="preserve">        OBRIGACOES POR AQUISICAO DE BENS E DIREITOS</v>
          </cell>
          <cell r="E417">
            <v>65890.16</v>
          </cell>
        </row>
        <row r="418">
          <cell r="B418" t="str">
            <v>4.9.9.20.00.0001-9</v>
          </cell>
          <cell r="C418" t="str">
            <v>4336</v>
          </cell>
          <cell r="D418" t="str">
            <v xml:space="preserve">              FORNECEDORES</v>
          </cell>
          <cell r="E418">
            <v>65890.16</v>
          </cell>
        </row>
        <row r="419">
          <cell r="B419" t="str">
            <v>4.9.9.27.00-3</v>
          </cell>
          <cell r="C419" t="str">
            <v/>
          </cell>
          <cell r="D419" t="str">
            <v xml:space="preserve">        OBRIGAÇÕES DE PAGAMENTO EM NOME DE TERCEIROS</v>
          </cell>
          <cell r="E419">
            <v>72416.800000000003</v>
          </cell>
        </row>
        <row r="420">
          <cell r="B420" t="str">
            <v>4.9.9.27.05-8</v>
          </cell>
          <cell r="C420" t="str">
            <v/>
          </cell>
          <cell r="D420" t="str">
            <v xml:space="preserve">           SALARIOS E VENCIMENTOS</v>
          </cell>
          <cell r="E420">
            <v>72416.800000000003</v>
          </cell>
        </row>
        <row r="421">
          <cell r="B421" t="str">
            <v>4.9.9.27.05.0001-3</v>
          </cell>
          <cell r="C421" t="str">
            <v>4350</v>
          </cell>
          <cell r="D421" t="str">
            <v xml:space="preserve">              SALÁRIOS</v>
          </cell>
          <cell r="E421">
            <v>72416.800000000003</v>
          </cell>
        </row>
        <row r="422">
          <cell r="B422" t="str">
            <v>4.9.9.30.00-7</v>
          </cell>
          <cell r="C422" t="str">
            <v/>
          </cell>
          <cell r="D422" t="str">
            <v xml:space="preserve">        PROVISAO PARA PAGAMENTOS A EFETUAR</v>
          </cell>
          <cell r="E422">
            <v>489959.49</v>
          </cell>
        </row>
        <row r="423">
          <cell r="B423" t="str">
            <v>4.9.9.30.10-0</v>
          </cell>
          <cell r="C423" t="str">
            <v/>
          </cell>
          <cell r="D423" t="str">
            <v xml:space="preserve">           DESPESAS DE PESSOAL</v>
          </cell>
          <cell r="E423">
            <v>390448.47</v>
          </cell>
        </row>
        <row r="424">
          <cell r="B424" t="str">
            <v>4.9.9.30.10.0001-1</v>
          </cell>
          <cell r="C424" t="str">
            <v>4358</v>
          </cell>
          <cell r="D424" t="str">
            <v xml:space="preserve">              SALÁRIOS</v>
          </cell>
          <cell r="E424">
            <v>119315.35</v>
          </cell>
        </row>
        <row r="425">
          <cell r="B425" t="str">
            <v>4.9.9.30.10.0002-8</v>
          </cell>
          <cell r="C425" t="str">
            <v>4359</v>
          </cell>
          <cell r="D425" t="str">
            <v xml:space="preserve">              HONORÁRIOS</v>
          </cell>
          <cell r="E425">
            <v>42133.47</v>
          </cell>
        </row>
        <row r="426">
          <cell r="B426" t="str">
            <v>4.9.9.30.10.0003-5</v>
          </cell>
          <cell r="C426" t="str">
            <v>4360</v>
          </cell>
          <cell r="D426" t="str">
            <v xml:space="preserve">              FÉRIAS</v>
          </cell>
          <cell r="E426">
            <v>169251.99</v>
          </cell>
        </row>
        <row r="427">
          <cell r="B427" t="str">
            <v>4.9.9.30.10.0004-2</v>
          </cell>
          <cell r="C427" t="str">
            <v>4361</v>
          </cell>
          <cell r="D427" t="str">
            <v xml:space="preserve">              INSS SOBRE FÉRIAS</v>
          </cell>
          <cell r="E427">
            <v>44514.9</v>
          </cell>
        </row>
        <row r="428">
          <cell r="B428" t="str">
            <v>4.9.9.30.10.0005-9</v>
          </cell>
          <cell r="C428" t="str">
            <v>4362</v>
          </cell>
          <cell r="D428" t="str">
            <v xml:space="preserve">              FGTS SOBRE FÉRIAS</v>
          </cell>
          <cell r="E428">
            <v>13540.21</v>
          </cell>
        </row>
        <row r="429">
          <cell r="B429" t="str">
            <v>4.9.9.30.10.0006-6</v>
          </cell>
          <cell r="C429" t="str">
            <v>4363</v>
          </cell>
          <cell r="D429" t="str">
            <v xml:space="preserve">              PIS SOBRE FÉRIAS</v>
          </cell>
          <cell r="E429">
            <v>1692.55</v>
          </cell>
        </row>
        <row r="430">
          <cell r="B430" t="str">
            <v>4.9.9.30.50-2</v>
          </cell>
          <cell r="C430" t="str">
            <v/>
          </cell>
          <cell r="D430" t="str">
            <v xml:space="preserve">           OUTRAS DESPESAS ADMINISTRATIVAS</v>
          </cell>
          <cell r="E430">
            <v>99511.02</v>
          </cell>
        </row>
        <row r="431">
          <cell r="B431" t="str">
            <v>4.9.9.30.50.0001-7</v>
          </cell>
          <cell r="C431" t="str">
            <v>4370</v>
          </cell>
          <cell r="D431" t="str">
            <v xml:space="preserve">              ÁGUA/ENERGIA/GAS</v>
          </cell>
          <cell r="E431">
            <v>8919.69</v>
          </cell>
        </row>
        <row r="432">
          <cell r="B432" t="str">
            <v>4.9.9.30.50.0002-4</v>
          </cell>
          <cell r="C432" t="str">
            <v>4371</v>
          </cell>
          <cell r="D432" t="str">
            <v xml:space="preserve">              ALUGUÉIS</v>
          </cell>
          <cell r="E432">
            <v>6410.77</v>
          </cell>
        </row>
        <row r="433">
          <cell r="B433" t="str">
            <v>4.9.9.30.50.0004-8</v>
          </cell>
          <cell r="C433" t="str">
            <v>4373</v>
          </cell>
          <cell r="D433" t="str">
            <v xml:space="preserve">              AUDITORIA EXTERNA</v>
          </cell>
          <cell r="E433">
            <v>16016.68</v>
          </cell>
        </row>
        <row r="434">
          <cell r="B434" t="str">
            <v>4.9.9.30.50.0006-2</v>
          </cell>
          <cell r="C434" t="str">
            <v>4375</v>
          </cell>
          <cell r="D434" t="str">
            <v xml:space="preserve">              COMUNICAÇÕES</v>
          </cell>
          <cell r="E434">
            <v>5556.61</v>
          </cell>
        </row>
        <row r="435">
          <cell r="B435" t="str">
            <v>4.9.9.30.50.0008-6</v>
          </cell>
          <cell r="C435" t="str">
            <v>4377</v>
          </cell>
          <cell r="D435" t="str">
            <v xml:space="preserve">              PROCESSAMENTO DE DADOS</v>
          </cell>
          <cell r="E435">
            <v>1375.88</v>
          </cell>
        </row>
        <row r="436">
          <cell r="B436" t="str">
            <v>4.9.9.30.50.0009-3</v>
          </cell>
          <cell r="C436" t="str">
            <v>4378</v>
          </cell>
          <cell r="D436" t="str">
            <v xml:space="preserve">              PROPAGANDA E PUBLICIDADE</v>
          </cell>
          <cell r="E436">
            <v>2910</v>
          </cell>
        </row>
        <row r="437">
          <cell r="B437" t="str">
            <v>4.9.9.30.50.0011-0</v>
          </cell>
          <cell r="C437" t="str">
            <v>4380</v>
          </cell>
          <cell r="D437" t="str">
            <v xml:space="preserve">              SEGURANÇA E VIGILÂNCIA</v>
          </cell>
          <cell r="E437">
            <v>11867.17</v>
          </cell>
        </row>
        <row r="438">
          <cell r="B438" t="str">
            <v>4.9.9.30.50.0012-7</v>
          </cell>
          <cell r="C438" t="str">
            <v>4381</v>
          </cell>
          <cell r="D438" t="str">
            <v xml:space="preserve">              MANUTENÇÃO E CONSERVAÇÃO DE BENS</v>
          </cell>
          <cell r="E438">
            <v>8360.8700000000008</v>
          </cell>
        </row>
        <row r="439">
          <cell r="B439" t="str">
            <v>4.9.9.30.50.0013-4</v>
          </cell>
          <cell r="C439" t="str">
            <v>4382</v>
          </cell>
          <cell r="D439" t="str">
            <v xml:space="preserve">              TRANSPORTE</v>
          </cell>
          <cell r="E439">
            <v>7119.95</v>
          </cell>
        </row>
        <row r="440">
          <cell r="B440" t="str">
            <v>4.9.9.30.50.0014-1</v>
          </cell>
          <cell r="C440" t="str">
            <v>4383</v>
          </cell>
          <cell r="D440" t="str">
            <v xml:space="preserve">              SEGURO</v>
          </cell>
          <cell r="E440">
            <v>1148.58</v>
          </cell>
        </row>
        <row r="441">
          <cell r="B441" t="str">
            <v>4.9.9.30.50.0015-8</v>
          </cell>
          <cell r="C441" t="str">
            <v>4384</v>
          </cell>
          <cell r="D441" t="str">
            <v xml:space="preserve">              PLANO DE SAÚDE</v>
          </cell>
          <cell r="E441">
            <v>7433.24</v>
          </cell>
        </row>
        <row r="442">
          <cell r="B442" t="str">
            <v>4.9.9.30.50.0018-9</v>
          </cell>
          <cell r="C442" t="str">
            <v>4387</v>
          </cell>
          <cell r="D442" t="str">
            <v xml:space="preserve">              SERVIÇOS GRÁFICOS</v>
          </cell>
          <cell r="E442">
            <v>150</v>
          </cell>
        </row>
        <row r="443">
          <cell r="B443" t="str">
            <v>4.9.9.30.50.0026-8</v>
          </cell>
          <cell r="C443" t="str">
            <v>4395</v>
          </cell>
          <cell r="D443" t="str">
            <v xml:space="preserve">              SEGURO PRESTAMISTA</v>
          </cell>
          <cell r="E443">
            <v>16071.31</v>
          </cell>
        </row>
        <row r="444">
          <cell r="B444" t="str">
            <v>4.9.9.30.50.9999-4</v>
          </cell>
          <cell r="C444" t="str">
            <v>4397</v>
          </cell>
          <cell r="D444" t="str">
            <v xml:space="preserve">              OUTRAS DESPESAS ADMINISTRATIVAS</v>
          </cell>
          <cell r="E444">
            <v>6170.27</v>
          </cell>
        </row>
        <row r="445">
          <cell r="B445" t="str">
            <v>4.9.9.35.00-2</v>
          </cell>
          <cell r="C445" t="str">
            <v/>
          </cell>
          <cell r="D445" t="str">
            <v xml:space="preserve">        PROVISÃO PARA CONTINGÊNCIAS</v>
          </cell>
          <cell r="E445">
            <v>831744.78</v>
          </cell>
        </row>
        <row r="446">
          <cell r="B446" t="str">
            <v>4.9.9.35.20-8</v>
          </cell>
          <cell r="C446" t="str">
            <v/>
          </cell>
          <cell r="D446" t="str">
            <v xml:space="preserve">           FISCAIS - CONTESTAÇÃO JUDICIAL DA CONSTITUCIONALIDADE DA LEI QUE INSTITUI O</v>
          </cell>
          <cell r="E446">
            <v>831744.78</v>
          </cell>
        </row>
        <row r="447">
          <cell r="B447" t="str">
            <v>4.9.9.35.20.0006-0</v>
          </cell>
          <cell r="C447" t="str">
            <v>4607</v>
          </cell>
          <cell r="D447" t="str">
            <v xml:space="preserve">              PIS FOLHA</v>
          </cell>
          <cell r="E447">
            <v>258429.79</v>
          </cell>
        </row>
        <row r="448">
          <cell r="B448" t="str">
            <v>4.9.9.35.20.0007-7</v>
          </cell>
          <cell r="C448" t="str">
            <v>4608</v>
          </cell>
          <cell r="D448" t="str">
            <v xml:space="preserve">              INSS</v>
          </cell>
          <cell r="E448">
            <v>565965.11</v>
          </cell>
        </row>
        <row r="449">
          <cell r="B449" t="str">
            <v>4.9.9.35.20.0008-4</v>
          </cell>
          <cell r="C449" t="str">
            <v>4609</v>
          </cell>
          <cell r="D449" t="str">
            <v xml:space="preserve">              OUTROS TRIBUTOS</v>
          </cell>
          <cell r="E449">
            <v>7349.88</v>
          </cell>
        </row>
        <row r="450">
          <cell r="B450" t="str">
            <v>4.9.9.45.00-9</v>
          </cell>
          <cell r="C450" t="str">
            <v/>
          </cell>
          <cell r="D450" t="str">
            <v xml:space="preserve">        PROVISÃO PARA GARANTIAS FINANCEIRAS PRESTADAS</v>
          </cell>
          <cell r="E450">
            <v>30131.78</v>
          </cell>
        </row>
        <row r="451">
          <cell r="B451" t="str">
            <v>4.9.9.45.90-6</v>
          </cell>
          <cell r="C451" t="str">
            <v/>
          </cell>
          <cell r="D451" t="str">
            <v xml:space="preserve">           OUTRAS GARATIAS FINANCEIRAS PRESTADAS</v>
          </cell>
          <cell r="E451">
            <v>30131.78</v>
          </cell>
        </row>
        <row r="452">
          <cell r="B452" t="str">
            <v>4.9.9.45.90.0001-1</v>
          </cell>
          <cell r="C452" t="str">
            <v>4587</v>
          </cell>
          <cell r="D452" t="str">
            <v xml:space="preserve">              PROVISÃO PARA GARANTIAS PRESTADAS</v>
          </cell>
          <cell r="E452">
            <v>30131.78</v>
          </cell>
        </row>
        <row r="453">
          <cell r="B453" t="str">
            <v>4.9.9.92.00-7</v>
          </cell>
          <cell r="C453" t="str">
            <v/>
          </cell>
          <cell r="D453" t="str">
            <v xml:space="preserve">        CREDORES DIVERSOS - PAIS</v>
          </cell>
          <cell r="E453">
            <v>245775.49</v>
          </cell>
        </row>
        <row r="454">
          <cell r="B454" t="str">
            <v>4.9.9.92.00.0004-5</v>
          </cell>
          <cell r="C454" t="str">
            <v>4435</v>
          </cell>
          <cell r="D454" t="str">
            <v xml:space="preserve">              DIFERENÇA DE CAIXA</v>
          </cell>
          <cell r="E454">
            <v>1244.78</v>
          </cell>
        </row>
        <row r="455">
          <cell r="B455" t="str">
            <v>4.9.9.92.00.0014-8</v>
          </cell>
          <cell r="C455" t="str">
            <v>4445</v>
          </cell>
          <cell r="D455" t="str">
            <v xml:space="preserve">              PENDÊNCIAS A REGULARIZAR BANCOOB</v>
          </cell>
          <cell r="E455">
            <v>120874.13</v>
          </cell>
        </row>
        <row r="456">
          <cell r="B456" t="str">
            <v>4.9.9.92.00.0026-5</v>
          </cell>
          <cell r="C456" t="str">
            <v>4457</v>
          </cell>
          <cell r="D456" t="str">
            <v xml:space="preserve">              COOPERATIVA CENTRAL</v>
          </cell>
          <cell r="E456">
            <v>14694.56</v>
          </cell>
        </row>
        <row r="457">
          <cell r="B457" t="str">
            <v>4.9.9.92.00.0036-8</v>
          </cell>
          <cell r="C457" t="str">
            <v>4467</v>
          </cell>
          <cell r="D457" t="str">
            <v xml:space="preserve">              SALDOS CREDORES - ENCERRAMENTO C/C</v>
          </cell>
          <cell r="E457">
            <v>121.94</v>
          </cell>
        </row>
        <row r="458">
          <cell r="B458" t="str">
            <v>4.9.9.92.00.0047-8</v>
          </cell>
          <cell r="C458" t="str">
            <v>4477</v>
          </cell>
          <cell r="D458" t="str">
            <v xml:space="preserve">              CHEQUES DEPOSITADOS</v>
          </cell>
          <cell r="E458">
            <v>108760.08</v>
          </cell>
        </row>
        <row r="459">
          <cell r="B459" t="str">
            <v>4.9.9.92.00.0050-2</v>
          </cell>
          <cell r="C459" t="str">
            <v>4480</v>
          </cell>
          <cell r="D459" t="str">
            <v xml:space="preserve">              CREDORES DIVERSOS-LIQUIDAÇÃO COBRANÇA</v>
          </cell>
          <cell r="E459">
            <v>80</v>
          </cell>
        </row>
        <row r="460">
          <cell r="B460" t="str">
            <v>6.0.0.00.00-2</v>
          </cell>
          <cell r="C460" t="str">
            <v/>
          </cell>
          <cell r="D460" t="str">
            <v>PATRIMONIO LIQUIDO</v>
          </cell>
          <cell r="E460">
            <v>32012738.52</v>
          </cell>
        </row>
        <row r="461">
          <cell r="B461" t="str">
            <v>6.1.0.00.00-1</v>
          </cell>
          <cell r="C461" t="str">
            <v/>
          </cell>
          <cell r="D461" t="str">
            <v xml:space="preserve">  PATRIMONIO LIQUIDO</v>
          </cell>
          <cell r="E461">
            <v>32012738.52</v>
          </cell>
        </row>
        <row r="462">
          <cell r="B462" t="str">
            <v>6.1.1.00.00-4</v>
          </cell>
          <cell r="C462" t="str">
            <v/>
          </cell>
          <cell r="D462" t="str">
            <v xml:space="preserve">     CAPITAL SOCIAL</v>
          </cell>
          <cell r="E462">
            <v>5079910.79</v>
          </cell>
        </row>
        <row r="463">
          <cell r="B463" t="str">
            <v>6.1.1.10.00-1</v>
          </cell>
          <cell r="C463" t="str">
            <v/>
          </cell>
          <cell r="D463" t="str">
            <v xml:space="preserve">        CAPITAL</v>
          </cell>
          <cell r="E463">
            <v>5079910.79</v>
          </cell>
        </row>
        <row r="464">
          <cell r="B464" t="str">
            <v>6.1.1.10.28-3</v>
          </cell>
          <cell r="C464" t="str">
            <v/>
          </cell>
          <cell r="D464" t="str">
            <v xml:space="preserve">           COTAS - PAIS</v>
          </cell>
          <cell r="E464">
            <v>5079910.79</v>
          </cell>
        </row>
        <row r="465">
          <cell r="B465" t="str">
            <v>6.1.1.10.28.0001-6</v>
          </cell>
          <cell r="C465" t="str">
            <v>62</v>
          </cell>
          <cell r="D465" t="str">
            <v xml:space="preserve">              COTAS-PAÍS</v>
          </cell>
          <cell r="E465">
            <v>5079910.79</v>
          </cell>
        </row>
        <row r="466">
          <cell r="B466" t="str">
            <v>6.1.5.00.00-6</v>
          </cell>
          <cell r="C466" t="str">
            <v/>
          </cell>
          <cell r="D466" t="str">
            <v xml:space="preserve">     RESERVAS DE LUCROS</v>
          </cell>
          <cell r="E466">
            <v>23339946.579999998</v>
          </cell>
        </row>
        <row r="467">
          <cell r="B467" t="str">
            <v>6.1.5.10.00-3</v>
          </cell>
          <cell r="C467" t="str">
            <v/>
          </cell>
          <cell r="D467" t="str">
            <v xml:space="preserve">        RESERVA  LEGAL</v>
          </cell>
          <cell r="E467">
            <v>23339946.579999998</v>
          </cell>
        </row>
        <row r="468">
          <cell r="B468" t="str">
            <v>6.1.5.10.00.0001-0</v>
          </cell>
          <cell r="C468" t="str">
            <v>617</v>
          </cell>
          <cell r="D468" t="str">
            <v xml:space="preserve">              RESERVA LEGAL</v>
          </cell>
          <cell r="E468">
            <v>958101.64</v>
          </cell>
        </row>
        <row r="469">
          <cell r="B469" t="str">
            <v>6.1.5.10.00.0002-7</v>
          </cell>
          <cell r="C469" t="str">
            <v>618</v>
          </cell>
          <cell r="D469" t="str">
            <v xml:space="preserve">              FUNDO DE RESERVA</v>
          </cell>
          <cell r="E469">
            <v>22381844.940000001</v>
          </cell>
        </row>
        <row r="470">
          <cell r="B470" t="str">
            <v>6.1.7.00.00-2</v>
          </cell>
          <cell r="C470" t="str">
            <v/>
          </cell>
          <cell r="D470" t="str">
            <v xml:space="preserve">     SOBRAS OU PERDAS ACUMULADAS</v>
          </cell>
          <cell r="E470">
            <v>3592881.15</v>
          </cell>
        </row>
        <row r="471">
          <cell r="B471" t="str">
            <v>6.1.7.10.00-9</v>
          </cell>
          <cell r="C471" t="str">
            <v/>
          </cell>
          <cell r="D471" t="str">
            <v xml:space="preserve">        SOBRAS OU PERDAS ACUMULADAS</v>
          </cell>
          <cell r="E471">
            <v>3592881.15</v>
          </cell>
        </row>
        <row r="472">
          <cell r="B472" t="str">
            <v>6.1.7.10.00.0001-8</v>
          </cell>
          <cell r="C472" t="str">
            <v>635</v>
          </cell>
          <cell r="D472" t="str">
            <v xml:space="preserve">              SOBRAS OU PERDAS ACUMULADAS</v>
          </cell>
          <cell r="E472">
            <v>3592881.15</v>
          </cell>
        </row>
        <row r="473">
          <cell r="B473" t="str">
            <v>9.0.0.00.00-3</v>
          </cell>
          <cell r="C473" t="str">
            <v/>
          </cell>
          <cell r="D473" t="str">
            <v>COMPENSACAO</v>
          </cell>
          <cell r="E473">
            <v>238042959.62</v>
          </cell>
        </row>
        <row r="474">
          <cell r="B474" t="str">
            <v>9.0.1.00.00-6</v>
          </cell>
          <cell r="C474" t="str">
            <v/>
          </cell>
          <cell r="D474" t="str">
            <v xml:space="preserve">     COOBRIGACOES E RISCOS EM GARANTIAS PRESTADAS</v>
          </cell>
          <cell r="E474">
            <v>1404175.03</v>
          </cell>
        </row>
        <row r="475">
          <cell r="B475" t="str">
            <v>9.0.1.30.00-7</v>
          </cell>
          <cell r="C475" t="str">
            <v/>
          </cell>
          <cell r="D475" t="str">
            <v xml:space="preserve">        RESPONSABILIDADES POR GARANTIAS PRESTADAS</v>
          </cell>
          <cell r="E475">
            <v>1404175.03</v>
          </cell>
        </row>
        <row r="476">
          <cell r="B476" t="str">
            <v>9.0.1.30.10-0</v>
          </cell>
          <cell r="C476" t="str">
            <v/>
          </cell>
          <cell r="D476" t="str">
            <v xml:space="preserve">           NO PAIS - OUTRAS</v>
          </cell>
          <cell r="E476">
            <v>1404175.03</v>
          </cell>
        </row>
        <row r="477">
          <cell r="B477" t="str">
            <v>9.0.1.30.10.0001-1</v>
          </cell>
          <cell r="C477" t="str">
            <v>91</v>
          </cell>
          <cell r="D477" t="str">
            <v xml:space="preserve">              NO PAÍS - OUTRAS</v>
          </cell>
          <cell r="E477">
            <v>1404175.03</v>
          </cell>
        </row>
        <row r="478">
          <cell r="B478" t="str">
            <v>9.0.4.00.00-5</v>
          </cell>
          <cell r="C478" t="str">
            <v/>
          </cell>
          <cell r="D478" t="str">
            <v xml:space="preserve">     CUSTODIA DE VALORES</v>
          </cell>
          <cell r="E478">
            <v>10129230.810000001</v>
          </cell>
        </row>
        <row r="479">
          <cell r="B479" t="str">
            <v>9.0.4.30.00-6</v>
          </cell>
          <cell r="C479" t="str">
            <v/>
          </cell>
          <cell r="D479" t="str">
            <v xml:space="preserve">        VALORES CUSTODIADOS</v>
          </cell>
          <cell r="E479">
            <v>10129230.810000001</v>
          </cell>
        </row>
        <row r="480">
          <cell r="B480" t="str">
            <v>9.0.4.30.00.0003-3</v>
          </cell>
          <cell r="C480" t="str">
            <v>918</v>
          </cell>
          <cell r="D480" t="str">
            <v xml:space="preserve">              CHAVES E SEGREDO</v>
          </cell>
          <cell r="E480">
            <v>1</v>
          </cell>
        </row>
        <row r="481">
          <cell r="B481" t="str">
            <v>9.0.4.30.00.0005-7</v>
          </cell>
          <cell r="C481" t="str">
            <v>920</v>
          </cell>
          <cell r="D481" t="str">
            <v xml:space="preserve">              GUARDA DE CHEQUES</v>
          </cell>
          <cell r="E481">
            <v>10129229.810000001</v>
          </cell>
        </row>
        <row r="482">
          <cell r="B482" t="str">
            <v>9.0.5.00.00-8</v>
          </cell>
          <cell r="C482" t="str">
            <v/>
          </cell>
          <cell r="D482" t="str">
            <v xml:space="preserve">     COBRANCA</v>
          </cell>
          <cell r="E482">
            <v>19038468.989999998</v>
          </cell>
        </row>
        <row r="483">
          <cell r="B483" t="str">
            <v>9.0.5.70.00-7</v>
          </cell>
          <cell r="C483" t="str">
            <v/>
          </cell>
          <cell r="D483" t="str">
            <v xml:space="preserve">        COBRANCA POR CONTA DE TERCEIROS</v>
          </cell>
          <cell r="E483">
            <v>19038468.989999998</v>
          </cell>
        </row>
        <row r="484">
          <cell r="B484" t="str">
            <v>9.0.5.70.10-0</v>
          </cell>
          <cell r="C484" t="str">
            <v/>
          </cell>
          <cell r="D484" t="str">
            <v xml:space="preserve">           DO PAIS</v>
          </cell>
          <cell r="E484">
            <v>19038468.989999998</v>
          </cell>
        </row>
        <row r="485">
          <cell r="B485" t="str">
            <v>9.0.5.70.10.0001-9</v>
          </cell>
          <cell r="C485" t="str">
            <v>958</v>
          </cell>
          <cell r="D485" t="str">
            <v xml:space="preserve">              COBRANÇA CONTA TERCEIROS-DO PAÍS</v>
          </cell>
          <cell r="E485">
            <v>19038468.989999998</v>
          </cell>
        </row>
        <row r="486">
          <cell r="B486" t="str">
            <v>9.0.8.00.00-7</v>
          </cell>
          <cell r="C486" t="str">
            <v/>
          </cell>
          <cell r="D486" t="str">
            <v xml:space="preserve">     CONTRATOS</v>
          </cell>
          <cell r="E486">
            <v>12549098.5</v>
          </cell>
        </row>
        <row r="487">
          <cell r="B487" t="str">
            <v>9.0.8.70.00-6</v>
          </cell>
          <cell r="C487" t="str">
            <v/>
          </cell>
          <cell r="D487" t="str">
            <v xml:space="preserve">        SEGUROS CONTRATADOS</v>
          </cell>
          <cell r="E487">
            <v>12549098.5</v>
          </cell>
        </row>
        <row r="488">
          <cell r="B488" t="str">
            <v>9.0.8.70.00.0001-7</v>
          </cell>
          <cell r="C488" t="str">
            <v>989</v>
          </cell>
          <cell r="D488" t="str">
            <v xml:space="preserve">              PATRIMONIAL</v>
          </cell>
          <cell r="E488">
            <v>3895000</v>
          </cell>
        </row>
        <row r="489">
          <cell r="B489" t="str">
            <v>9.0.8.70.00.0002-4</v>
          </cell>
          <cell r="C489" t="str">
            <v>990</v>
          </cell>
          <cell r="D489" t="str">
            <v xml:space="preserve">              VEÍCULOS</v>
          </cell>
          <cell r="E489">
            <v>1562400</v>
          </cell>
        </row>
        <row r="490">
          <cell r="B490" t="str">
            <v>9.0.8.70.00.0003-1</v>
          </cell>
          <cell r="C490" t="str">
            <v>991</v>
          </cell>
          <cell r="D490" t="str">
            <v xml:space="preserve">              VALORES</v>
          </cell>
          <cell r="E490">
            <v>1350000</v>
          </cell>
        </row>
        <row r="491">
          <cell r="B491" t="str">
            <v>9.0.8.70.00.0004-8</v>
          </cell>
          <cell r="C491" t="str">
            <v>992</v>
          </cell>
          <cell r="D491" t="str">
            <v xml:space="preserve">              VIDA</v>
          </cell>
          <cell r="E491">
            <v>5741698.5</v>
          </cell>
        </row>
        <row r="492">
          <cell r="B492" t="str">
            <v>9.0.9.00.00-0</v>
          </cell>
          <cell r="C492" t="str">
            <v/>
          </cell>
          <cell r="D492" t="str">
            <v xml:space="preserve">     CONTROLE</v>
          </cell>
          <cell r="E492">
            <v>154214199.13</v>
          </cell>
        </row>
        <row r="493">
          <cell r="B493" t="str">
            <v>9.0.9.10.00-7</v>
          </cell>
          <cell r="C493" t="str">
            <v/>
          </cell>
          <cell r="D493" t="str">
            <v xml:space="preserve">        RESPONSAB P/AVAIS FIANCAS E OUTR GARANT RECEBIDAS</v>
          </cell>
          <cell r="E493">
            <v>118698029.59999999</v>
          </cell>
        </row>
        <row r="494">
          <cell r="B494" t="str">
            <v>9.0.9.10.00.0001-8</v>
          </cell>
          <cell r="C494" t="str">
            <v>994</v>
          </cell>
          <cell r="D494" t="str">
            <v xml:space="preserve">              RESP.P/ AVAIS, FIANÇAS E OUTRAS GARANTIAS RECEB.</v>
          </cell>
          <cell r="E494">
            <v>118698029.59999999</v>
          </cell>
        </row>
        <row r="495">
          <cell r="B495" t="str">
            <v>9.0.9.60.00-2</v>
          </cell>
          <cell r="C495" t="str">
            <v/>
          </cell>
          <cell r="D495" t="str">
            <v xml:space="preserve">        BAIXA DE CREDITOS DE LIQUIDACAO DUVIDOSA</v>
          </cell>
          <cell r="E495">
            <v>264283.53000000003</v>
          </cell>
        </row>
        <row r="496">
          <cell r="B496" t="str">
            <v>9.0.9.60.10-5</v>
          </cell>
          <cell r="C496" t="str">
            <v/>
          </cell>
          <cell r="D496" t="str">
            <v xml:space="preserve">           CREDITOS BAIXADOS NOS ULTIMOS 12 MESES</v>
          </cell>
          <cell r="E496">
            <v>19932.560000000001</v>
          </cell>
        </row>
        <row r="497">
          <cell r="B497" t="str">
            <v>9.0.9.60.10.0001-2</v>
          </cell>
          <cell r="C497" t="str">
            <v>9104</v>
          </cell>
          <cell r="D497" t="str">
            <v xml:space="preserve">              CRÉDITOS BAIXADOS NOS ÚLTIMOS 12 MESES</v>
          </cell>
          <cell r="E497">
            <v>19932.560000000001</v>
          </cell>
        </row>
        <row r="498">
          <cell r="B498" t="str">
            <v>9.0.9.60.15-0</v>
          </cell>
          <cell r="C498" t="str">
            <v/>
          </cell>
          <cell r="D498" t="str">
            <v xml:space="preserve">           CREDITOS BAIXADOS ENTRE 13 E 48 MESES</v>
          </cell>
          <cell r="E498">
            <v>25953.77</v>
          </cell>
        </row>
        <row r="499">
          <cell r="B499" t="str">
            <v>9.0.9.60.15.0001-7</v>
          </cell>
          <cell r="C499" t="str">
            <v>9105</v>
          </cell>
          <cell r="D499" t="str">
            <v xml:space="preserve">              CRÉDITOS BAIXADOS ENTRE 13 E 48 MESES</v>
          </cell>
          <cell r="E499">
            <v>25953.77</v>
          </cell>
        </row>
        <row r="500">
          <cell r="B500" t="str">
            <v>9.0.9.60.20-8</v>
          </cell>
          <cell r="C500" t="str">
            <v/>
          </cell>
          <cell r="D500" t="str">
            <v xml:space="preserve">           CRED.BAIX. HA MAIS DE 48 M. OU VENC.HA MAIS DE 5 A</v>
          </cell>
          <cell r="E500">
            <v>218397.2</v>
          </cell>
        </row>
        <row r="501">
          <cell r="B501" t="str">
            <v>9.0.9.60.20.0001-1</v>
          </cell>
          <cell r="C501" t="str">
            <v>9106</v>
          </cell>
          <cell r="D501" t="str">
            <v xml:space="preserve">              CRÉDITOS BAIXADOS HÁ MAIS DE 49 MESES</v>
          </cell>
          <cell r="E501">
            <v>218397.2</v>
          </cell>
        </row>
        <row r="502">
          <cell r="B502" t="str">
            <v>9.0.9.73.00-6</v>
          </cell>
          <cell r="C502" t="str">
            <v/>
          </cell>
          <cell r="D502" t="str">
            <v xml:space="preserve">        AJUSTES - PATRIMÔNIO DE REFERÊNCIA</v>
          </cell>
          <cell r="E502">
            <v>1900515.33</v>
          </cell>
        </row>
        <row r="503">
          <cell r="B503" t="str">
            <v>9.0.9.73.00.0001-7</v>
          </cell>
          <cell r="C503" t="str">
            <v>9108</v>
          </cell>
          <cell r="D503" t="str">
            <v xml:space="preserve">              AJUSTES - PATRIMÔNIO DE REFERÊNCIA</v>
          </cell>
          <cell r="E503">
            <v>1900515.33</v>
          </cell>
        </row>
        <row r="504">
          <cell r="B504" t="str">
            <v>9.0.9.86.00-0</v>
          </cell>
          <cell r="C504" t="str">
            <v/>
          </cell>
          <cell r="D504" t="str">
            <v xml:space="preserve">        CREDITOS CONTRATADOS A LIBERAR</v>
          </cell>
          <cell r="E504">
            <v>7072305.3799999999</v>
          </cell>
        </row>
        <row r="505">
          <cell r="B505" t="str">
            <v>9.0.9.86.00.0001-1</v>
          </cell>
          <cell r="C505" t="str">
            <v>9127</v>
          </cell>
          <cell r="D505" t="str">
            <v xml:space="preserve">              CRÉDITOS CONTRATADOS A LIBERAR</v>
          </cell>
          <cell r="E505">
            <v>7072305.3799999999</v>
          </cell>
        </row>
        <row r="506">
          <cell r="B506" t="str">
            <v>9.0.9.96.00-7</v>
          </cell>
          <cell r="C506" t="str">
            <v/>
          </cell>
          <cell r="D506" t="str">
            <v xml:space="preserve">        CAP. REALIZADO E PAT. LIQ. MIN. DE PARTICIPADAS</v>
          </cell>
          <cell r="E506">
            <v>6080.9</v>
          </cell>
        </row>
        <row r="507">
          <cell r="B507" t="str">
            <v>9.0.9.96.00.0001-4</v>
          </cell>
          <cell r="C507" t="str">
            <v>9136</v>
          </cell>
          <cell r="D507" t="str">
            <v xml:space="preserve">              CAPITAL REALIZADO E PL MÍNIMOS DE PARTICIPADAS</v>
          </cell>
          <cell r="E507">
            <v>6080.9</v>
          </cell>
        </row>
        <row r="508">
          <cell r="B508" t="str">
            <v>9.0.9.99.00-4</v>
          </cell>
          <cell r="C508" t="str">
            <v/>
          </cell>
          <cell r="D508" t="str">
            <v xml:space="preserve">        OUTRAS CONTAS DE COMPENSACAO PASSIVAS</v>
          </cell>
          <cell r="E508">
            <v>26272984.390000001</v>
          </cell>
        </row>
        <row r="509">
          <cell r="B509" t="str">
            <v>9.0.9.99.00.0012-5</v>
          </cell>
          <cell r="C509" t="str">
            <v>9149</v>
          </cell>
          <cell r="D509" t="str">
            <v xml:space="preserve">              CONTRATO CHEQUE ESPECIAL</v>
          </cell>
          <cell r="E509">
            <v>3840300</v>
          </cell>
        </row>
        <row r="510">
          <cell r="B510" t="str">
            <v>9.0.9.99.00.0013-2</v>
          </cell>
          <cell r="C510" t="str">
            <v>9150</v>
          </cell>
          <cell r="D510" t="str">
            <v xml:space="preserve">              CONTRATO EMPRÉSTIMO ROTATIVO</v>
          </cell>
          <cell r="E510">
            <v>8824700</v>
          </cell>
        </row>
        <row r="511">
          <cell r="B511" t="str">
            <v>9.0.9.99.00.0014-9</v>
          </cell>
          <cell r="C511" t="str">
            <v>9151</v>
          </cell>
          <cell r="D511" t="str">
            <v xml:space="preserve">              CONTRATO CONTA GARANTIDA</v>
          </cell>
          <cell r="E511">
            <v>969500</v>
          </cell>
        </row>
        <row r="512">
          <cell r="B512" t="str">
            <v>9.0.9.99.00.9998-5</v>
          </cell>
          <cell r="C512" t="str">
            <v>9156</v>
          </cell>
          <cell r="D512" t="str">
            <v xml:space="preserve">              OUTRAS</v>
          </cell>
          <cell r="E512">
            <v>12638484.390000001</v>
          </cell>
        </row>
        <row r="513">
          <cell r="B513" t="str">
            <v>9.1.0.00.00-2</v>
          </cell>
          <cell r="C513" t="str">
            <v/>
          </cell>
          <cell r="D513" t="str">
            <v xml:space="preserve">  CLASSIFICACAO DA CARTEIRA DE CREDITOS</v>
          </cell>
          <cell r="E513">
            <v>40707787.159999996</v>
          </cell>
        </row>
        <row r="514">
          <cell r="B514" t="str">
            <v>9.1.1.00.00-5</v>
          </cell>
          <cell r="C514" t="str">
            <v/>
          </cell>
          <cell r="D514" t="str">
            <v xml:space="preserve">     OPERACOES DE CREDITOS E ARRENDAMENTO MERCANTIL</v>
          </cell>
          <cell r="E514">
            <v>40707787.159999996</v>
          </cell>
        </row>
        <row r="515">
          <cell r="B515" t="str">
            <v>9.1.1.10.00-2</v>
          </cell>
          <cell r="C515" t="str">
            <v/>
          </cell>
          <cell r="D515" t="str">
            <v xml:space="preserve">        CARTEIRA DE CREDITOS CLASSIFICADOS</v>
          </cell>
          <cell r="E515">
            <v>40707787.159999996</v>
          </cell>
        </row>
        <row r="516">
          <cell r="B516" t="str">
            <v>9.1.1.10.00.0001-3</v>
          </cell>
          <cell r="C516" t="str">
            <v>9158</v>
          </cell>
          <cell r="D516" t="str">
            <v xml:space="preserve">              CARTEIRA DE CRÉDITOS CLASSIFICADOS</v>
          </cell>
          <cell r="E516">
            <v>40707787.159999996</v>
          </cell>
        </row>
        <row r="517">
          <cell r="B517" t="str">
            <v>9.9.9.99.99-5</v>
          </cell>
          <cell r="C517" t="str">
            <v/>
          </cell>
          <cell r="D517" t="str">
            <v>TOTAL GERAL DO PASSIVO</v>
          </cell>
          <cell r="E517">
            <v>466104451.57999998</v>
          </cell>
        </row>
      </sheetData>
      <sheetData sheetId="28"/>
      <sheetData sheetId="29"/>
      <sheetData sheetId="30">
        <row r="6">
          <cell r="F6" t="str">
            <v>Contrapartida</v>
          </cell>
          <cell r="G6" t="str">
            <v>Histórico</v>
          </cell>
          <cell r="H6" t="str">
            <v>Valor a Débito</v>
          </cell>
          <cell r="I6" t="str">
            <v>Valor a Crédito</v>
          </cell>
        </row>
        <row r="7">
          <cell r="I7" t="str">
            <v>SALDO ANTERIOR</v>
          </cell>
        </row>
        <row r="8">
          <cell r="F8" t="str">
            <v>6.1.1.50.00.0001-6</v>
          </cell>
          <cell r="G8" t="str">
            <v xml:space="preserve">VALOR REF. A SUBSCRIÇÃO DE COTAS DE CAPITAL - </v>
          </cell>
          <cell r="H8">
            <v>0</v>
          </cell>
          <cell r="I8">
            <v>100</v>
          </cell>
        </row>
        <row r="9">
          <cell r="F9" t="str">
            <v>6.1.1.50.00.0001-6</v>
          </cell>
          <cell r="G9" t="str">
            <v xml:space="preserve">VALOR REF. A SUBSCRIÇÃO DE COTAS DE CAPITAL - </v>
          </cell>
          <cell r="H9">
            <v>0</v>
          </cell>
          <cell r="I9">
            <v>100</v>
          </cell>
        </row>
        <row r="10">
          <cell r="F10" t="str">
            <v>6.1.1.50.00.0001-6</v>
          </cell>
          <cell r="G10" t="str">
            <v xml:space="preserve">VALOR REF. A SUBSCRIÇÃO DE COTAS DE CAPITAL - </v>
          </cell>
          <cell r="H10">
            <v>0</v>
          </cell>
          <cell r="I10">
            <v>100</v>
          </cell>
        </row>
        <row r="11">
          <cell r="F11" t="str">
            <v>6.1.1.50.00.0001-6</v>
          </cell>
          <cell r="G11" t="str">
            <v xml:space="preserve">VALOR REF. A SUBSCRIÇÃO DE COTAS DE CAPITAL - </v>
          </cell>
          <cell r="H11">
            <v>0</v>
          </cell>
          <cell r="I11">
            <v>200</v>
          </cell>
        </row>
        <row r="12">
          <cell r="F12" t="str">
            <v>6.1.1.50.00.0001-6</v>
          </cell>
          <cell r="G12" t="str">
            <v xml:space="preserve">VALOR REF. A SUBSCRIÇÃO DE COTAS DE CAPITAL - </v>
          </cell>
          <cell r="H12">
            <v>0</v>
          </cell>
          <cell r="I12">
            <v>100</v>
          </cell>
        </row>
        <row r="13">
          <cell r="F13" t="str">
            <v>6.1.1.50.00.0001-6</v>
          </cell>
          <cell r="G13" t="str">
            <v xml:space="preserve">VALOR REF. A SUBSCRIÇÃO DE COTAS DE CAPITAL - </v>
          </cell>
          <cell r="H13">
            <v>0</v>
          </cell>
          <cell r="I13">
            <v>300</v>
          </cell>
        </row>
        <row r="14">
          <cell r="F14" t="str">
            <v>4.9.9.92.00.0015-5</v>
          </cell>
          <cell r="G14" t="str">
            <v xml:space="preserve">VALOR REF. BAIXA/CANCELAMENTO SUBSCRIÇÃO - </v>
          </cell>
          <cell r="H14">
            <v>234.17</v>
          </cell>
          <cell r="I14">
            <v>0</v>
          </cell>
        </row>
        <row r="15">
          <cell r="F15" t="str">
            <v>6.1.1.50.00.0001-6</v>
          </cell>
          <cell r="G15" t="str">
            <v xml:space="preserve">VALOR REF. A SUBSCRIÇÃO DE COTAS DE CAPITAL - </v>
          </cell>
          <cell r="H15">
            <v>0</v>
          </cell>
          <cell r="I15">
            <v>100</v>
          </cell>
        </row>
        <row r="16">
          <cell r="F16" t="str">
            <v>6.1.1.50.00.0001-6</v>
          </cell>
          <cell r="G16" t="str">
            <v xml:space="preserve">VALOR REF. A SUBSCRIÇÃO DE COTAS DE CAPITAL - </v>
          </cell>
          <cell r="H16">
            <v>0</v>
          </cell>
          <cell r="I16">
            <v>200</v>
          </cell>
        </row>
        <row r="17">
          <cell r="F17" t="str">
            <v>6.1.1.50.00.0001-6</v>
          </cell>
          <cell r="G17" t="str">
            <v xml:space="preserve">VALOR REF. A SUBSCRIÇÃO DE COTAS DE CAPITAL - </v>
          </cell>
          <cell r="H17">
            <v>0</v>
          </cell>
          <cell r="I17">
            <v>200</v>
          </cell>
        </row>
        <row r="18">
          <cell r="F18" t="str">
            <v>6.1.1.50.00.0001-6</v>
          </cell>
          <cell r="G18" t="str">
            <v xml:space="preserve">VALOR REF. A SUBSCRIÇÃO DE COTAS DE CAPITAL - </v>
          </cell>
          <cell r="H18">
            <v>0</v>
          </cell>
          <cell r="I18">
            <v>300</v>
          </cell>
        </row>
        <row r="19">
          <cell r="F19" t="str">
            <v>6.1.1.50.00.0001-6</v>
          </cell>
          <cell r="G19" t="str">
            <v xml:space="preserve">VALOR REF. A SUBSCRIÇÃO DE COTAS DE CAPITAL - </v>
          </cell>
          <cell r="H19">
            <v>0</v>
          </cell>
          <cell r="I19">
            <v>100</v>
          </cell>
        </row>
        <row r="20">
          <cell r="F20" t="str">
            <v>6.1.1.50.00.0001-6</v>
          </cell>
          <cell r="G20" t="str">
            <v xml:space="preserve">VALOR REF. A SUBSCRIÇÃO DE COTAS DE CAPITAL - </v>
          </cell>
          <cell r="H20">
            <v>0</v>
          </cell>
          <cell r="I20">
            <v>100</v>
          </cell>
        </row>
        <row r="21">
          <cell r="F21" t="str">
            <v>6.1.1.50.00.0001-6</v>
          </cell>
          <cell r="G21" t="str">
            <v xml:space="preserve">VALOR REF. A SUBSCRIÇÃO DE COTAS DE CAPITAL - </v>
          </cell>
          <cell r="H21">
            <v>0</v>
          </cell>
          <cell r="I21">
            <v>100</v>
          </cell>
        </row>
        <row r="22">
          <cell r="F22" t="str">
            <v>6.1.1.50.00.0001-6</v>
          </cell>
          <cell r="G22" t="str">
            <v xml:space="preserve">VALOR REF. A SUBSCRIÇÃO DE COTAS DE CAPITAL - </v>
          </cell>
          <cell r="H22">
            <v>0</v>
          </cell>
          <cell r="I22">
            <v>300</v>
          </cell>
        </row>
        <row r="23">
          <cell r="F23" t="str">
            <v>6.1.1.50.00.0001-6</v>
          </cell>
          <cell r="G23" t="str">
            <v xml:space="preserve">VALOR REF. A SUBSCRIÇÃO DE COTAS DE CAPITAL - </v>
          </cell>
          <cell r="H23">
            <v>0</v>
          </cell>
          <cell r="I23">
            <v>100</v>
          </cell>
        </row>
        <row r="24">
          <cell r="F24" t="str">
            <v>6.1.1.50.00.0001-6</v>
          </cell>
          <cell r="G24" t="str">
            <v xml:space="preserve">VALOR REF. A SUBSCRIÇÃO DE COTAS DE CAPITAL - </v>
          </cell>
          <cell r="H24">
            <v>0</v>
          </cell>
          <cell r="I24">
            <v>200</v>
          </cell>
        </row>
        <row r="25">
          <cell r="F25" t="str">
            <v>6.1.1.50.00.0001-6</v>
          </cell>
          <cell r="G25" t="str">
            <v xml:space="preserve">VALOR REF. A SUBSCRIÇÃO DE COTAS DE CAPITAL - </v>
          </cell>
          <cell r="H25">
            <v>0</v>
          </cell>
          <cell r="I25">
            <v>100</v>
          </cell>
        </row>
        <row r="26">
          <cell r="F26" t="str">
            <v>6.1.1.50.00.0001-6</v>
          </cell>
          <cell r="G26" t="str">
            <v xml:space="preserve">VALOR REF. A SUBSCRIÇÃO DE COTAS DE CAPITAL - </v>
          </cell>
          <cell r="H26">
            <v>0</v>
          </cell>
          <cell r="I26">
            <v>100</v>
          </cell>
        </row>
        <row r="27">
          <cell r="F27" t="str">
            <v>6.1.1.50.00.0001-6</v>
          </cell>
          <cell r="G27" t="str">
            <v xml:space="preserve">VALOR REF. A SUBSCRIÇÃO DE COTAS DE CAPITAL - </v>
          </cell>
          <cell r="H27">
            <v>0</v>
          </cell>
          <cell r="I27">
            <v>200</v>
          </cell>
        </row>
        <row r="28">
          <cell r="F28" t="str">
            <v>6.1.1.50.00.0001-6</v>
          </cell>
          <cell r="G28" t="str">
            <v xml:space="preserve">VALOR REF. A SUBSCRIÇÃO DE COTAS DE CAPITAL - </v>
          </cell>
          <cell r="H28">
            <v>0</v>
          </cell>
          <cell r="I28">
            <v>300</v>
          </cell>
        </row>
        <row r="29">
          <cell r="F29" t="str">
            <v>6.1.1.50.00.0001-6</v>
          </cell>
          <cell r="G29" t="str">
            <v xml:space="preserve">VALOR REF. A SUBSCRIÇÃO DE COTAS DE CAPITAL - </v>
          </cell>
          <cell r="H29">
            <v>0</v>
          </cell>
          <cell r="I29">
            <v>500</v>
          </cell>
        </row>
        <row r="30">
          <cell r="F30" t="str">
            <v>6.1.1.50.00.0001-6</v>
          </cell>
          <cell r="G30" t="str">
            <v xml:space="preserve">VALOR REF. A SUBSCRIÇÃO DE COTAS DE CAPITAL - </v>
          </cell>
          <cell r="H30">
            <v>0</v>
          </cell>
          <cell r="I30">
            <v>100</v>
          </cell>
        </row>
        <row r="31">
          <cell r="F31" t="str">
            <v>4.9.9.92.00.0015-5</v>
          </cell>
          <cell r="G31" t="str">
            <v xml:space="preserve">VALOR REF. BAIXA/CANCELAMENTO SUBSCRIÇÃO - </v>
          </cell>
          <cell r="H31">
            <v>100</v>
          </cell>
          <cell r="I31">
            <v>0</v>
          </cell>
        </row>
        <row r="32">
          <cell r="F32" t="str">
            <v>6.1.1.50.00.0001-6</v>
          </cell>
          <cell r="G32" t="str">
            <v xml:space="preserve">VALOR REF. A SUBSCRIÇÃO DE COTAS DE CAPITAL - </v>
          </cell>
          <cell r="H32">
            <v>0</v>
          </cell>
          <cell r="I32">
            <v>400</v>
          </cell>
        </row>
        <row r="33">
          <cell r="F33" t="str">
            <v>6.1.1.50.00.0001-6</v>
          </cell>
          <cell r="G33" t="str">
            <v xml:space="preserve">VALOR REF. A SUBSCRIÇÃO DE COTAS DE CAPITAL - </v>
          </cell>
          <cell r="H33">
            <v>0</v>
          </cell>
          <cell r="I33">
            <v>100</v>
          </cell>
        </row>
        <row r="34">
          <cell r="F34" t="str">
            <v>6.1.1.50.00.0001-6</v>
          </cell>
          <cell r="G34" t="str">
            <v xml:space="preserve">VALOR REF. A SUBSCRIÇÃO DE COTAS DE CAPITAL - </v>
          </cell>
          <cell r="H34">
            <v>0</v>
          </cell>
          <cell r="I34">
            <v>100</v>
          </cell>
        </row>
        <row r="35">
          <cell r="F35" t="str">
            <v>6.1.1.50.00.0001-6</v>
          </cell>
          <cell r="G35" t="str">
            <v xml:space="preserve">VALOR REF. A SUBSCRIÇÃO DE COTAS DE CAPITAL - </v>
          </cell>
          <cell r="H35">
            <v>0</v>
          </cell>
          <cell r="I35">
            <v>100</v>
          </cell>
        </row>
        <row r="36">
          <cell r="F36" t="str">
            <v>6.1.1.50.00.0001-6</v>
          </cell>
          <cell r="G36" t="str">
            <v xml:space="preserve">VALOR REF. A SUBSCRIÇÃO DE COTAS DE CAPITAL - </v>
          </cell>
          <cell r="H36">
            <v>0</v>
          </cell>
          <cell r="I36">
            <v>200</v>
          </cell>
        </row>
        <row r="37">
          <cell r="F37" t="str">
            <v>6.1.1.50.00.0001-6</v>
          </cell>
          <cell r="G37" t="str">
            <v xml:space="preserve">VALOR REF. A SUBSCRIÇÃO DE COTAS DE CAPITAL - </v>
          </cell>
          <cell r="H37">
            <v>0</v>
          </cell>
          <cell r="I37">
            <v>200</v>
          </cell>
        </row>
        <row r="38">
          <cell r="F38" t="str">
            <v>4.9.9.92.00.0015-5</v>
          </cell>
          <cell r="G38" t="str">
            <v xml:space="preserve">VALOR REF. BAIXA/CANCELAMENTO SUBSCRIÇÃO - </v>
          </cell>
          <cell r="H38">
            <v>254.16</v>
          </cell>
          <cell r="I38">
            <v>0</v>
          </cell>
        </row>
        <row r="39">
          <cell r="F39" t="str">
            <v>6.1.1.50.00.0001-6</v>
          </cell>
          <cell r="G39" t="str">
            <v xml:space="preserve">VALOR REF. A SUBSCRIÇÃO DE COTAS DE CAPITAL - </v>
          </cell>
          <cell r="H39">
            <v>0</v>
          </cell>
          <cell r="I39">
            <v>2529.5</v>
          </cell>
        </row>
        <row r="40">
          <cell r="F40" t="str">
            <v>6.1.1.50.00.0001-6</v>
          </cell>
          <cell r="G40" t="str">
            <v xml:space="preserve">VALOR REF. A SUBSCRIÇÃO DE COTAS DE CAPITAL - </v>
          </cell>
          <cell r="H40">
            <v>0</v>
          </cell>
          <cell r="I40">
            <v>100</v>
          </cell>
        </row>
        <row r="41">
          <cell r="F41" t="str">
            <v>6.1.1.50.00.0001-6</v>
          </cell>
          <cell r="G41" t="str">
            <v xml:space="preserve">VALOR REF. A SUBSCRIÇÃO DE COTAS DE CAPITAL - </v>
          </cell>
          <cell r="H41">
            <v>0</v>
          </cell>
          <cell r="I41">
            <v>100</v>
          </cell>
        </row>
        <row r="42">
          <cell r="F42" t="str">
            <v>6.1.1.50.00.0001-6</v>
          </cell>
          <cell r="G42" t="str">
            <v xml:space="preserve">VALOR REF. A SUBSCRIÇÃO DE COTAS DE CAPITAL - </v>
          </cell>
          <cell r="H42">
            <v>0</v>
          </cell>
          <cell r="I42">
            <v>200</v>
          </cell>
        </row>
        <row r="43">
          <cell r="F43" t="str">
            <v>6.1.1.50.00.0001-6</v>
          </cell>
          <cell r="G43" t="str">
            <v xml:space="preserve">VALOR REF. A SUBSCRIÇÃO DE COTAS DE CAPITAL - </v>
          </cell>
          <cell r="H43">
            <v>0</v>
          </cell>
          <cell r="I43">
            <v>100</v>
          </cell>
        </row>
        <row r="44">
          <cell r="F44" t="str">
            <v>6.1.1.50.00.0001-6</v>
          </cell>
          <cell r="G44" t="str">
            <v xml:space="preserve">VALOR REF. A SUBSCRIÇÃO DE COTAS DE CAPITAL - </v>
          </cell>
          <cell r="H44">
            <v>0</v>
          </cell>
          <cell r="I44">
            <v>100</v>
          </cell>
        </row>
        <row r="45">
          <cell r="F45" t="str">
            <v>6.1.1.50.00.0001-6</v>
          </cell>
          <cell r="G45" t="str">
            <v xml:space="preserve">VALOR REF. A SUBSCRIÇÃO DE COTAS DE CAPITAL - </v>
          </cell>
          <cell r="H45">
            <v>0</v>
          </cell>
          <cell r="I45">
            <v>200</v>
          </cell>
        </row>
        <row r="46">
          <cell r="F46" t="str">
            <v>6.1.1.50.00.0001-6</v>
          </cell>
          <cell r="G46" t="str">
            <v xml:space="preserve">VALOR REF. A SUBSCRIÇÃO DE COTAS DE CAPITAL - </v>
          </cell>
          <cell r="H46">
            <v>0</v>
          </cell>
          <cell r="I46">
            <v>100</v>
          </cell>
        </row>
        <row r="47">
          <cell r="F47" t="str">
            <v>6.1.1.50.00.0001-6</v>
          </cell>
          <cell r="G47" t="str">
            <v xml:space="preserve">VALOR REF. A SUBSCRIÇÃO DE COTAS DE CAPITAL - </v>
          </cell>
          <cell r="H47">
            <v>0</v>
          </cell>
          <cell r="I47">
            <v>100</v>
          </cell>
        </row>
        <row r="48">
          <cell r="F48" t="str">
            <v>6.1.1.50.00.0001-6</v>
          </cell>
          <cell r="G48" t="str">
            <v xml:space="preserve">VALOR REF. A SUBSCRIÇÃO DE COTAS DE CAPITAL - </v>
          </cell>
          <cell r="H48">
            <v>0</v>
          </cell>
          <cell r="I48">
            <v>100</v>
          </cell>
        </row>
        <row r="49">
          <cell r="F49" t="str">
            <v>6.1.1.50.00.0001-6</v>
          </cell>
          <cell r="G49" t="str">
            <v xml:space="preserve">VALOR REF. A SUBSCRIÇÃO DE COTAS DE CAPITAL - </v>
          </cell>
          <cell r="H49">
            <v>0</v>
          </cell>
          <cell r="I49">
            <v>400</v>
          </cell>
        </row>
        <row r="50">
          <cell r="F50" t="str">
            <v>6.1.1.50.00.0001-6</v>
          </cell>
          <cell r="G50" t="str">
            <v xml:space="preserve">VALOR REF. A SUBSCRIÇÃO DE COTAS DE CAPITAL - </v>
          </cell>
          <cell r="H50">
            <v>0</v>
          </cell>
          <cell r="I50">
            <v>100</v>
          </cell>
        </row>
        <row r="51">
          <cell r="F51" t="str">
            <v>6.1.1.50.00.0001-6</v>
          </cell>
          <cell r="G51" t="str">
            <v xml:space="preserve">VALOR REF. A SUBSCRIÇÃO DE COTAS DE CAPITAL - </v>
          </cell>
          <cell r="H51">
            <v>0</v>
          </cell>
          <cell r="I51">
            <v>100</v>
          </cell>
        </row>
        <row r="52">
          <cell r="F52" t="str">
            <v>6.1.1.50.00.0001-6</v>
          </cell>
          <cell r="G52" t="str">
            <v xml:space="preserve">VALOR REF. A SUBSCRIÇÃO DE COTAS DE CAPITAL - </v>
          </cell>
          <cell r="H52">
            <v>0</v>
          </cell>
          <cell r="I52">
            <v>100</v>
          </cell>
        </row>
        <row r="53">
          <cell r="F53" t="str">
            <v>6.1.1.50.00.0001-6</v>
          </cell>
          <cell r="G53" t="str">
            <v xml:space="preserve">VALOR REF. A SUBSCRIÇÃO DE COTAS DE CAPITAL - </v>
          </cell>
          <cell r="H53">
            <v>0</v>
          </cell>
          <cell r="I53">
            <v>100</v>
          </cell>
        </row>
        <row r="54">
          <cell r="F54" t="str">
            <v>6.1.1.50.00.0001-6</v>
          </cell>
          <cell r="G54" t="str">
            <v xml:space="preserve">VALOR REF. A SUBSCRIÇÃO DE COTAS DE CAPITAL - </v>
          </cell>
          <cell r="H54">
            <v>0</v>
          </cell>
          <cell r="I54">
            <v>100</v>
          </cell>
        </row>
        <row r="55">
          <cell r="F55" t="str">
            <v>6.1.1.50.00.0001-6</v>
          </cell>
          <cell r="G55" t="str">
            <v xml:space="preserve">VALOR REF. A SUBSCRIÇÃO DE COTAS DE CAPITAL - </v>
          </cell>
          <cell r="H55">
            <v>0</v>
          </cell>
          <cell r="I55">
            <v>200</v>
          </cell>
        </row>
        <row r="56">
          <cell r="F56" t="str">
            <v>6.1.1.50.00.0001-6</v>
          </cell>
          <cell r="G56" t="str">
            <v xml:space="preserve">VALOR REF. A SUBSCRIÇÃO DE COTAS DE CAPITAL - </v>
          </cell>
          <cell r="H56">
            <v>0</v>
          </cell>
          <cell r="I56">
            <v>100</v>
          </cell>
        </row>
        <row r="57">
          <cell r="F57" t="str">
            <v>6.1.1.50.00.0001-6</v>
          </cell>
          <cell r="G57" t="str">
            <v xml:space="preserve">VALOR REF. A SUBSCRIÇÃO DE COTAS DE CAPITAL - </v>
          </cell>
          <cell r="H57">
            <v>0</v>
          </cell>
          <cell r="I57">
            <v>100</v>
          </cell>
        </row>
        <row r="58">
          <cell r="F58" t="str">
            <v>6.1.1.50.00.0001-6</v>
          </cell>
          <cell r="G58" t="str">
            <v xml:space="preserve">VALOR REF. A SUBSCRIÇÃO DE COTAS DE CAPITAL - </v>
          </cell>
          <cell r="H58">
            <v>0</v>
          </cell>
          <cell r="I58">
            <v>300</v>
          </cell>
        </row>
        <row r="59">
          <cell r="F59" t="str">
            <v>6.1.1.50.00.0001-6</v>
          </cell>
          <cell r="G59" t="str">
            <v xml:space="preserve">VALOR REF. A SUBSCRIÇÃO DE COTAS DE CAPITAL - </v>
          </cell>
          <cell r="H59">
            <v>0</v>
          </cell>
          <cell r="I59">
            <v>100</v>
          </cell>
        </row>
        <row r="60">
          <cell r="F60" t="str">
            <v>6.1.1.50.00.0001-6</v>
          </cell>
          <cell r="G60" t="str">
            <v xml:space="preserve">VALOR REF. A SUBSCRIÇÃO DE COTAS DE CAPITAL - </v>
          </cell>
          <cell r="H60">
            <v>0</v>
          </cell>
          <cell r="I60">
            <v>200</v>
          </cell>
        </row>
        <row r="61">
          <cell r="F61" t="str">
            <v>6.1.1.50.00.0001-6</v>
          </cell>
          <cell r="G61" t="str">
            <v xml:space="preserve">VALOR REF. A SUBSCRIÇÃO DE COTAS DE CAPITAL - </v>
          </cell>
          <cell r="H61">
            <v>0</v>
          </cell>
          <cell r="I61">
            <v>100</v>
          </cell>
        </row>
        <row r="62">
          <cell r="F62" t="str">
            <v>6.1.1.50.00.0001-6</v>
          </cell>
          <cell r="G62" t="str">
            <v xml:space="preserve">VALOR REF. A SUBSCRIÇÃO DE COTAS DE CAPITAL - </v>
          </cell>
          <cell r="H62">
            <v>0</v>
          </cell>
          <cell r="I62">
            <v>200</v>
          </cell>
        </row>
        <row r="63">
          <cell r="F63" t="str">
            <v>6.1.1.50.00.0001-6</v>
          </cell>
          <cell r="G63" t="str">
            <v xml:space="preserve">VALOR REF. A SUBSCRIÇÃO DE COTAS DE CAPITAL - </v>
          </cell>
          <cell r="H63">
            <v>0</v>
          </cell>
          <cell r="I63">
            <v>100</v>
          </cell>
        </row>
        <row r="64">
          <cell r="F64" t="str">
            <v>6.1.1.50.00.0001-6</v>
          </cell>
          <cell r="G64" t="str">
            <v xml:space="preserve">VALOR REF. A SUBSCRIÇÃO DE COTAS DE CAPITAL - </v>
          </cell>
          <cell r="H64">
            <v>0</v>
          </cell>
          <cell r="I64">
            <v>100</v>
          </cell>
        </row>
        <row r="65">
          <cell r="F65" t="str">
            <v>6.1.1.50.00.0001-6</v>
          </cell>
          <cell r="G65" t="str">
            <v xml:space="preserve">VALOR REF. A SUBSCRIÇÃO DE COTAS DE CAPITAL - </v>
          </cell>
          <cell r="H65">
            <v>0</v>
          </cell>
          <cell r="I65">
            <v>400</v>
          </cell>
        </row>
        <row r="66">
          <cell r="F66" t="str">
            <v>6.1.1.50.00.0001-6</v>
          </cell>
          <cell r="G66" t="str">
            <v xml:space="preserve">VALOR REF. A SUBSCRIÇÃO DE COTAS DE CAPITAL - </v>
          </cell>
          <cell r="H66">
            <v>0</v>
          </cell>
          <cell r="I66">
            <v>100</v>
          </cell>
        </row>
        <row r="67">
          <cell r="F67" t="str">
            <v>6.1.1.50.00.0001-6</v>
          </cell>
          <cell r="G67" t="str">
            <v xml:space="preserve">VALOR REF. A SUBSCRIÇÃO DE COTAS DE CAPITAL - </v>
          </cell>
          <cell r="H67">
            <v>0</v>
          </cell>
          <cell r="I67">
            <v>100</v>
          </cell>
        </row>
        <row r="68">
          <cell r="F68" t="str">
            <v>6.1.1.50.00.0001-6</v>
          </cell>
          <cell r="G68" t="str">
            <v xml:space="preserve">VALOR REF. A SUBSCRIÇÃO DE COTAS DE CAPITAL - </v>
          </cell>
          <cell r="H68">
            <v>0</v>
          </cell>
          <cell r="I68">
            <v>100</v>
          </cell>
        </row>
        <row r="69">
          <cell r="F69" t="str">
            <v>6.1.1.50.00.0001-6</v>
          </cell>
          <cell r="G69" t="str">
            <v xml:space="preserve">VALOR REF. A SUBSCRIÇÃO DE COTAS DE CAPITAL - </v>
          </cell>
          <cell r="H69">
            <v>0</v>
          </cell>
          <cell r="I69">
            <v>400</v>
          </cell>
        </row>
        <row r="70">
          <cell r="F70" t="str">
            <v>6.1.1.50.00.0001-6</v>
          </cell>
          <cell r="G70" t="str">
            <v xml:space="preserve">VALOR REF. A SUBSCRIÇÃO DE COTAS DE CAPITAL - </v>
          </cell>
          <cell r="H70">
            <v>0</v>
          </cell>
          <cell r="I70">
            <v>100</v>
          </cell>
        </row>
        <row r="71">
          <cell r="F71" t="str">
            <v>6.1.1.50.00.0001-6</v>
          </cell>
          <cell r="G71" t="str">
            <v xml:space="preserve">VALOR REF. A SUBSCRIÇÃO DE COTAS DE CAPITAL - </v>
          </cell>
          <cell r="H71">
            <v>0</v>
          </cell>
          <cell r="I71">
            <v>200</v>
          </cell>
        </row>
        <row r="72">
          <cell r="F72" t="str">
            <v>6.1.1.50.00.0001-6</v>
          </cell>
          <cell r="G72" t="str">
            <v xml:space="preserve">VALOR REF. A SUBSCRIÇÃO DE COTAS DE CAPITAL - </v>
          </cell>
          <cell r="H72">
            <v>0</v>
          </cell>
          <cell r="I72">
            <v>100</v>
          </cell>
        </row>
        <row r="73">
          <cell r="F73" t="str">
            <v>6.1.1.50.00.0001-6</v>
          </cell>
          <cell r="G73" t="str">
            <v xml:space="preserve">VALOR REF. A SUBSCRIÇÃO DE COTAS DE CAPITAL - </v>
          </cell>
          <cell r="H73">
            <v>0</v>
          </cell>
          <cell r="I73">
            <v>600</v>
          </cell>
        </row>
        <row r="74">
          <cell r="F74" t="str">
            <v>6.1.1.50.00.0001-6</v>
          </cell>
          <cell r="G74" t="str">
            <v xml:space="preserve">VALOR REF. A SUBSCRIÇÃO DE COTAS DE CAPITAL - </v>
          </cell>
          <cell r="H74">
            <v>0</v>
          </cell>
          <cell r="I74">
            <v>300</v>
          </cell>
        </row>
        <row r="75">
          <cell r="F75" t="str">
            <v>6.1.1.50.00.0001-6</v>
          </cell>
          <cell r="G75" t="str">
            <v xml:space="preserve">VALOR REF. A SUBSCRIÇÃO DE COTAS DE CAPITAL - </v>
          </cell>
          <cell r="H75">
            <v>0</v>
          </cell>
          <cell r="I75">
            <v>200</v>
          </cell>
        </row>
        <row r="76">
          <cell r="F76" t="str">
            <v>6.1.1.50.00.0001-6</v>
          </cell>
          <cell r="G76" t="str">
            <v xml:space="preserve">VALOR REF. A SUBSCRIÇÃO DE COTAS DE CAPITAL - </v>
          </cell>
          <cell r="H76">
            <v>0</v>
          </cell>
          <cell r="I76">
            <v>100</v>
          </cell>
        </row>
        <row r="77">
          <cell r="F77" t="str">
            <v>6.1.1.50.00.0001-6</v>
          </cell>
          <cell r="G77" t="str">
            <v xml:space="preserve">VALOR REF. A SUBSCRIÇÃO DE COTAS DE CAPITAL - </v>
          </cell>
          <cell r="H77">
            <v>0</v>
          </cell>
          <cell r="I77">
            <v>100</v>
          </cell>
        </row>
        <row r="78">
          <cell r="F78" t="str">
            <v>6.1.1.50.00.0001-6</v>
          </cell>
          <cell r="G78" t="str">
            <v xml:space="preserve">VALOR REF. A SUBSCRIÇÃO DE COTAS DE CAPITAL - </v>
          </cell>
          <cell r="H78">
            <v>0</v>
          </cell>
          <cell r="I78">
            <v>100</v>
          </cell>
        </row>
        <row r="79">
          <cell r="F79" t="str">
            <v>6.1.1.50.00.0001-6</v>
          </cell>
          <cell r="G79" t="str">
            <v xml:space="preserve">VALOR REF. A SUBSCRIÇÃO DE COTAS DE CAPITAL - </v>
          </cell>
          <cell r="H79">
            <v>0</v>
          </cell>
          <cell r="I79">
            <v>300</v>
          </cell>
        </row>
        <row r="80">
          <cell r="F80" t="str">
            <v>4.9.9.92.00.0015-5</v>
          </cell>
          <cell r="G80" t="str">
            <v xml:space="preserve">VALOR REF. BAIXA/CANCELAMENTO SUBSCRIÇÃO - </v>
          </cell>
          <cell r="H80">
            <v>200.05</v>
          </cell>
          <cell r="I80">
            <v>0</v>
          </cell>
        </row>
        <row r="81">
          <cell r="F81" t="str">
            <v>4.9.9.92.00.0015-5</v>
          </cell>
          <cell r="G81" t="str">
            <v xml:space="preserve">VALOR REF. BAIXA/CANCELAMENTO SUBSCRIÇÃO - </v>
          </cell>
          <cell r="H81">
            <v>231.96</v>
          </cell>
          <cell r="I81">
            <v>0</v>
          </cell>
        </row>
        <row r="82">
          <cell r="F82" t="str">
            <v>4.9.9.92.00.0015-5</v>
          </cell>
          <cell r="G82" t="str">
            <v xml:space="preserve">VALOR REF. BAIXA/CANCELAMENTO SUBSCRIÇÃO - </v>
          </cell>
          <cell r="H82">
            <v>100</v>
          </cell>
          <cell r="I82">
            <v>0</v>
          </cell>
        </row>
        <row r="83">
          <cell r="F83" t="str">
            <v>4.9.9.92.00.0015-5</v>
          </cell>
          <cell r="G83" t="str">
            <v xml:space="preserve">VALOR REF. BAIXA/CANCELAMENTO SUBSCRIÇÃO - </v>
          </cell>
          <cell r="H83">
            <v>105.51</v>
          </cell>
          <cell r="I83">
            <v>0</v>
          </cell>
        </row>
        <row r="84">
          <cell r="F84" t="str">
            <v>6.1.1.50.00.0001-6</v>
          </cell>
          <cell r="G84" t="str">
            <v xml:space="preserve">VALOR REF. A SUBSCRIÇÃO DE COTAS DE CAPITAL - </v>
          </cell>
          <cell r="H84">
            <v>0</v>
          </cell>
          <cell r="I84">
            <v>200</v>
          </cell>
        </row>
        <row r="85">
          <cell r="F85" t="str">
            <v>6.1.1.50.00.0001-6</v>
          </cell>
          <cell r="G85" t="str">
            <v xml:space="preserve">VALOR REF. A SUBSCRIÇÃO DE COTAS DE CAPITAL - </v>
          </cell>
          <cell r="H85">
            <v>0</v>
          </cell>
          <cell r="I85">
            <v>200</v>
          </cell>
        </row>
        <row r="86">
          <cell r="F86" t="str">
            <v>4.9.9.92.00.0015-5</v>
          </cell>
          <cell r="G86" t="str">
            <v xml:space="preserve">VALOR REF. BAIXA/CANCELAMENTO SUBSCRIÇÃO - </v>
          </cell>
          <cell r="H86">
            <v>1382.6</v>
          </cell>
          <cell r="I86">
            <v>0</v>
          </cell>
        </row>
        <row r="87">
          <cell r="F87" t="str">
            <v>4.9.9.92.00.0015-5</v>
          </cell>
          <cell r="G87" t="str">
            <v xml:space="preserve">VALOR REF. BAIXA/CANCELAMENTO SUBSCRIÇÃO - </v>
          </cell>
          <cell r="H87">
            <v>100</v>
          </cell>
          <cell r="I87">
            <v>0</v>
          </cell>
        </row>
        <row r="88">
          <cell r="F88" t="str">
            <v>6.1.1.50.00.0001-6</v>
          </cell>
          <cell r="G88" t="str">
            <v xml:space="preserve">VALOR REF. A SUBSCRIÇÃO DE COTAS DE CAPITAL - </v>
          </cell>
          <cell r="H88">
            <v>0</v>
          </cell>
          <cell r="I88">
            <v>500</v>
          </cell>
        </row>
        <row r="89">
          <cell r="F89" t="str">
            <v>6.1.1.50.00.0001-6</v>
          </cell>
          <cell r="G89" t="str">
            <v xml:space="preserve">VALOR REF. A SUBSCRIÇÃO DE COTAS DE CAPITAL - </v>
          </cell>
          <cell r="H89">
            <v>0</v>
          </cell>
          <cell r="I89">
            <v>100</v>
          </cell>
        </row>
        <row r="90">
          <cell r="F90" t="str">
            <v>6.1.1.50.00.0001-6</v>
          </cell>
          <cell r="G90" t="str">
            <v xml:space="preserve">VALOR REF. A SUBSCRIÇÃO DE COTAS DE CAPITAL - </v>
          </cell>
          <cell r="H90">
            <v>0</v>
          </cell>
          <cell r="I90">
            <v>100</v>
          </cell>
        </row>
        <row r="91">
          <cell r="F91" t="str">
            <v>6.1.1.50.00.0001-6</v>
          </cell>
          <cell r="G91" t="str">
            <v xml:space="preserve">VALOR REF. CANCELAMENTO SUBSCRIÇÃO/INTEGRALIZAÇÃO - </v>
          </cell>
          <cell r="H91">
            <v>200</v>
          </cell>
          <cell r="I91">
            <v>0</v>
          </cell>
        </row>
        <row r="92">
          <cell r="F92" t="str">
            <v>6.1.1.50.00.0001-6</v>
          </cell>
          <cell r="G92" t="str">
            <v xml:space="preserve">VALOR REF. A SUBSCRIÇÃO DE COTAS DE CAPITAL - </v>
          </cell>
          <cell r="H92">
            <v>0</v>
          </cell>
          <cell r="I92">
            <v>100</v>
          </cell>
        </row>
        <row r="93">
          <cell r="F93" t="str">
            <v>6.1.1.50.00.0001-6</v>
          </cell>
          <cell r="G93" t="str">
            <v xml:space="preserve">VALOR REF. A SUBSCRIÇÃO DE COTAS DE CAPITAL - </v>
          </cell>
          <cell r="H93">
            <v>0</v>
          </cell>
          <cell r="I93">
            <v>100</v>
          </cell>
        </row>
        <row r="94">
          <cell r="F94" t="str">
            <v>6.1.1.50.00.0001-6</v>
          </cell>
          <cell r="G94" t="str">
            <v xml:space="preserve">VALOR REF. A SUBSCRIÇÃO DE COTAS DE CAPITAL - </v>
          </cell>
          <cell r="H94">
            <v>0</v>
          </cell>
          <cell r="I94">
            <v>100</v>
          </cell>
        </row>
        <row r="95">
          <cell r="F95" t="str">
            <v>6.1.1.50.00.0001-6</v>
          </cell>
          <cell r="G95" t="str">
            <v xml:space="preserve">VALOR REF. A SUBSCRIÇÃO DE COTAS DE CAPITAL - </v>
          </cell>
          <cell r="H95">
            <v>0</v>
          </cell>
          <cell r="I95">
            <v>100</v>
          </cell>
        </row>
        <row r="96">
          <cell r="F96" t="str">
            <v>6.1.1.50.00.0001-6</v>
          </cell>
          <cell r="G96" t="str">
            <v xml:space="preserve">VALOR REF. A SUBSCRIÇÃO DE COTAS DE CAPITAL - </v>
          </cell>
          <cell r="H96">
            <v>0</v>
          </cell>
          <cell r="I96">
            <v>100</v>
          </cell>
        </row>
        <row r="97">
          <cell r="F97" t="str">
            <v>6.1.1.50.00.0001-6</v>
          </cell>
          <cell r="G97" t="str">
            <v xml:space="preserve">VALOR REF. A SUBSCRIÇÃO DE COTAS DE CAPITAL - </v>
          </cell>
          <cell r="H97">
            <v>0</v>
          </cell>
          <cell r="I97">
            <v>200</v>
          </cell>
        </row>
        <row r="98">
          <cell r="F98" t="str">
            <v>6.1.1.50.00.0001-6</v>
          </cell>
          <cell r="G98" t="str">
            <v xml:space="preserve">VALOR REF. A SUBSCRIÇÃO DE COTAS DE CAPITAL - </v>
          </cell>
          <cell r="H98">
            <v>0</v>
          </cell>
          <cell r="I98">
            <v>100</v>
          </cell>
        </row>
        <row r="99">
          <cell r="F99" t="str">
            <v>6.1.1.50.00.0001-6</v>
          </cell>
          <cell r="G99" t="str">
            <v xml:space="preserve">VALOR REF. A SUBSCRIÇÃO DE COTAS DE CAPITAL - </v>
          </cell>
          <cell r="H99">
            <v>0</v>
          </cell>
          <cell r="I99">
            <v>100</v>
          </cell>
        </row>
        <row r="100">
          <cell r="F100" t="str">
            <v>6.1.1.50.00.0001-6</v>
          </cell>
          <cell r="G100" t="str">
            <v xml:space="preserve">VALOR REF. A SUBSCRIÇÃO DE COTAS DE CAPITAL - </v>
          </cell>
          <cell r="H100">
            <v>0</v>
          </cell>
          <cell r="I100">
            <v>300</v>
          </cell>
        </row>
        <row r="101">
          <cell r="F101" t="str">
            <v>6.1.1.50.00.0001-6</v>
          </cell>
          <cell r="G101" t="str">
            <v xml:space="preserve">VALOR REF. A SUBSCRIÇÃO DE COTAS DE CAPITAL - </v>
          </cell>
          <cell r="H101">
            <v>0</v>
          </cell>
          <cell r="I101">
            <v>557.54</v>
          </cell>
        </row>
        <row r="102">
          <cell r="F102" t="str">
            <v>6.1.1.50.00.0001-6</v>
          </cell>
          <cell r="G102" t="str">
            <v xml:space="preserve">VALOR REF. A SUBSCRIÇÃO DE COTAS DE CAPITAL - </v>
          </cell>
          <cell r="H102">
            <v>0</v>
          </cell>
          <cell r="I102">
            <v>300</v>
          </cell>
        </row>
        <row r="103">
          <cell r="F103" t="str">
            <v>6.1.1.50.00.0001-6</v>
          </cell>
          <cell r="G103" t="str">
            <v xml:space="preserve">VALOR REF. A SUBSCRIÇÃO DE COTAS DE CAPITAL - </v>
          </cell>
          <cell r="H103">
            <v>0</v>
          </cell>
          <cell r="I103">
            <v>300</v>
          </cell>
        </row>
        <row r="104">
          <cell r="F104" t="str">
            <v>6.1.1.50.00.0001-6</v>
          </cell>
          <cell r="G104" t="str">
            <v xml:space="preserve">VALOR REF. A SUBSCRIÇÃO DE COTAS DE CAPITAL - </v>
          </cell>
          <cell r="H104">
            <v>0</v>
          </cell>
          <cell r="I104">
            <v>100</v>
          </cell>
        </row>
        <row r="105">
          <cell r="F105" t="str">
            <v>6.1.1.50.00.0001-6</v>
          </cell>
          <cell r="G105" t="str">
            <v xml:space="preserve">VALOR REF. A SUBSCRIÇÃO DE COTAS DE CAPITAL - </v>
          </cell>
          <cell r="H105">
            <v>0</v>
          </cell>
          <cell r="I105">
            <v>200</v>
          </cell>
        </row>
        <row r="106">
          <cell r="F106" t="str">
            <v>6.1.1.50.00.0001-6</v>
          </cell>
          <cell r="G106" t="str">
            <v xml:space="preserve">VALOR REF. A SUBSCRIÇÃO DE COTAS DE CAPITAL - </v>
          </cell>
          <cell r="H106">
            <v>0</v>
          </cell>
          <cell r="I106">
            <v>100</v>
          </cell>
        </row>
        <row r="107">
          <cell r="F107" t="str">
            <v>6.1.1.50.00.0001-6</v>
          </cell>
          <cell r="G107" t="str">
            <v xml:space="preserve">VALOR REF. A SUBSCRIÇÃO DE COTAS DE CAPITAL - </v>
          </cell>
          <cell r="H107">
            <v>0</v>
          </cell>
          <cell r="I107">
            <v>100</v>
          </cell>
        </row>
        <row r="108">
          <cell r="F108" t="str">
            <v>6.1.1.50.00.0001-6</v>
          </cell>
          <cell r="G108" t="str">
            <v xml:space="preserve">VALOR REF. A SUBSCRIÇÃO DE COTAS DE CAPITAL - </v>
          </cell>
          <cell r="H108">
            <v>0</v>
          </cell>
          <cell r="I108">
            <v>200</v>
          </cell>
        </row>
        <row r="109">
          <cell r="F109" t="str">
            <v>6.1.1.50.00.0001-6</v>
          </cell>
          <cell r="G109" t="str">
            <v xml:space="preserve">VALOR REF. A SUBSCRIÇÃO DE COTAS DE CAPITAL - </v>
          </cell>
          <cell r="H109">
            <v>0</v>
          </cell>
          <cell r="I109">
            <v>100</v>
          </cell>
        </row>
        <row r="110">
          <cell r="F110" t="str">
            <v>6.1.1.50.00.0001-6</v>
          </cell>
          <cell r="G110" t="str">
            <v xml:space="preserve">VALOR REF. A SUBSCRIÇÃO DE COTAS DE CAPITAL - </v>
          </cell>
          <cell r="H110">
            <v>0</v>
          </cell>
          <cell r="I110">
            <v>100</v>
          </cell>
        </row>
        <row r="111">
          <cell r="F111" t="str">
            <v>6.1.1.50.00.0001-6</v>
          </cell>
          <cell r="G111" t="str">
            <v xml:space="preserve">VALOR REF. A SUBSCRIÇÃO DE COTAS DE CAPITAL - </v>
          </cell>
          <cell r="H111">
            <v>0</v>
          </cell>
          <cell r="I111">
            <v>400</v>
          </cell>
        </row>
        <row r="112">
          <cell r="F112" t="str">
            <v>6.1.1.50.00.0001-6</v>
          </cell>
          <cell r="G112" t="str">
            <v xml:space="preserve">VALOR REF. A SUBSCRIÇÃO DE COTAS DE CAPITAL - </v>
          </cell>
          <cell r="H112">
            <v>0</v>
          </cell>
          <cell r="I112">
            <v>100</v>
          </cell>
        </row>
        <row r="113">
          <cell r="F113" t="str">
            <v>6.1.1.50.00.0001-6</v>
          </cell>
          <cell r="G113" t="str">
            <v xml:space="preserve">VALOR REF. A SUBSCRIÇÃO DE COTAS DE CAPITAL - </v>
          </cell>
          <cell r="H113">
            <v>0</v>
          </cell>
          <cell r="I113">
            <v>100</v>
          </cell>
        </row>
        <row r="114">
          <cell r="F114" t="str">
            <v>6.1.1.50.00.0001-6</v>
          </cell>
          <cell r="G114" t="str">
            <v xml:space="preserve">VALOR REF. A SUBSCRIÇÃO DE COTAS DE CAPITAL - </v>
          </cell>
          <cell r="H114">
            <v>0</v>
          </cell>
          <cell r="I114">
            <v>100</v>
          </cell>
        </row>
        <row r="115">
          <cell r="F115" t="str">
            <v>6.1.1.50.00.0001-6</v>
          </cell>
          <cell r="G115" t="str">
            <v xml:space="preserve">VALOR REF. A SUBSCRIÇÃO DE COTAS DE CAPITAL - </v>
          </cell>
          <cell r="H115">
            <v>0</v>
          </cell>
          <cell r="I115">
            <v>100</v>
          </cell>
        </row>
        <row r="116">
          <cell r="F116" t="str">
            <v>6.1.1.50.00.0001-6</v>
          </cell>
          <cell r="G116" t="str">
            <v xml:space="preserve">VALOR REF. A SUBSCRIÇÃO DE COTAS DE CAPITAL - </v>
          </cell>
          <cell r="H116">
            <v>0</v>
          </cell>
          <cell r="I116">
            <v>200</v>
          </cell>
        </row>
        <row r="117">
          <cell r="F117" t="str">
            <v>6.1.1.50.00.0001-6</v>
          </cell>
          <cell r="G117" t="str">
            <v xml:space="preserve">VALOR REF. A SUBSCRIÇÃO DE COTAS DE CAPITAL - </v>
          </cell>
          <cell r="H117">
            <v>0</v>
          </cell>
          <cell r="I117">
            <v>200</v>
          </cell>
        </row>
        <row r="118">
          <cell r="F118" t="str">
            <v>6.1.1.50.00.0001-6</v>
          </cell>
          <cell r="G118" t="str">
            <v xml:space="preserve">VALOR REF. A SUBSCRIÇÃO DE COTAS DE CAPITAL - </v>
          </cell>
          <cell r="H118">
            <v>0</v>
          </cell>
          <cell r="I118">
            <v>200</v>
          </cell>
        </row>
        <row r="119">
          <cell r="F119" t="str">
            <v>6.1.1.50.00.0001-6</v>
          </cell>
          <cell r="G119" t="str">
            <v xml:space="preserve">VALOR REF. A SUBSCRIÇÃO DE COTAS DE CAPITAL - </v>
          </cell>
          <cell r="H119">
            <v>0</v>
          </cell>
          <cell r="I119">
            <v>200</v>
          </cell>
        </row>
        <row r="120">
          <cell r="F120" t="str">
            <v>6.1.1.50.00.0001-6</v>
          </cell>
          <cell r="G120" t="str">
            <v xml:space="preserve">VALOR REF. A SUBSCRIÇÃO DE COTAS DE CAPITAL - </v>
          </cell>
          <cell r="H120">
            <v>0</v>
          </cell>
          <cell r="I120">
            <v>300</v>
          </cell>
        </row>
        <row r="121">
          <cell r="F121" t="str">
            <v>6.1.1.50.00.0001-6</v>
          </cell>
          <cell r="G121" t="str">
            <v xml:space="preserve">VALOR REF. A SUBSCRIÇÃO DE COTAS DE CAPITAL - </v>
          </cell>
          <cell r="H121">
            <v>0</v>
          </cell>
          <cell r="I121">
            <v>200</v>
          </cell>
        </row>
        <row r="122">
          <cell r="F122" t="str">
            <v>6.1.1.50.00.0001-6</v>
          </cell>
          <cell r="G122" t="str">
            <v xml:space="preserve">VALOR REF. A SUBSCRIÇÃO DE COTAS DE CAPITAL - </v>
          </cell>
          <cell r="H122">
            <v>0</v>
          </cell>
          <cell r="I122">
            <v>100</v>
          </cell>
        </row>
        <row r="123">
          <cell r="F123" t="str">
            <v>6.1.1.50.00.0001-6</v>
          </cell>
          <cell r="G123" t="str">
            <v xml:space="preserve">VALOR REF. A SUBSCRIÇÃO DE COTAS DE CAPITAL - </v>
          </cell>
          <cell r="H123">
            <v>0</v>
          </cell>
          <cell r="I123">
            <v>100</v>
          </cell>
        </row>
        <row r="124">
          <cell r="F124" t="str">
            <v>6.1.1.50.00.0001-6</v>
          </cell>
          <cell r="G124" t="str">
            <v xml:space="preserve">VALOR REF. A SUBSCRIÇÃO DE COTAS DE CAPITAL - </v>
          </cell>
          <cell r="H124">
            <v>0</v>
          </cell>
          <cell r="I124">
            <v>100</v>
          </cell>
        </row>
        <row r="125">
          <cell r="F125" t="str">
            <v>6.1.1.50.00.0001-6</v>
          </cell>
          <cell r="G125" t="str">
            <v xml:space="preserve">VALOR REF. A SUBSCRIÇÃO DE COTAS DE CAPITAL - </v>
          </cell>
          <cell r="H125">
            <v>0</v>
          </cell>
          <cell r="I125">
            <v>200</v>
          </cell>
        </row>
        <row r="126">
          <cell r="F126" t="str">
            <v>6.1.1.50.00.0001-6</v>
          </cell>
          <cell r="G126" t="str">
            <v xml:space="preserve">VALOR REF. A SUBSCRIÇÃO DE COTAS DE CAPITAL - </v>
          </cell>
          <cell r="H126">
            <v>0</v>
          </cell>
          <cell r="I126">
            <v>100</v>
          </cell>
        </row>
        <row r="127">
          <cell r="F127" t="str">
            <v>6.1.1.50.00.0001-6</v>
          </cell>
          <cell r="G127" t="str">
            <v xml:space="preserve">VALOR REF. A SUBSCRIÇÃO DE COTAS DE CAPITAL - </v>
          </cell>
          <cell r="H127">
            <v>0</v>
          </cell>
          <cell r="I127">
            <v>350</v>
          </cell>
        </row>
        <row r="128">
          <cell r="F128" t="str">
            <v>6.1.1.50.00.0001-6</v>
          </cell>
          <cell r="G128" t="str">
            <v xml:space="preserve">VALOR REF. A SUBSCRIÇÃO DE COTAS DE CAPITAL - </v>
          </cell>
          <cell r="H128">
            <v>0</v>
          </cell>
          <cell r="I128">
            <v>100</v>
          </cell>
        </row>
        <row r="129">
          <cell r="F129" t="str">
            <v>6.1.1.50.00.0001-6</v>
          </cell>
          <cell r="G129" t="str">
            <v xml:space="preserve">VALOR REF. A SUBSCRIÇÃO DE COTAS DE CAPITAL - </v>
          </cell>
          <cell r="H129">
            <v>0</v>
          </cell>
          <cell r="I129">
            <v>200</v>
          </cell>
        </row>
        <row r="130">
          <cell r="F130" t="str">
            <v>6.1.1.50.00.0001-6</v>
          </cell>
          <cell r="G130" t="str">
            <v xml:space="preserve">VALOR REF. A SUBSCRIÇÃO DE COTAS DE CAPITAL - </v>
          </cell>
          <cell r="H130">
            <v>0</v>
          </cell>
          <cell r="I130">
            <v>100</v>
          </cell>
        </row>
        <row r="131">
          <cell r="F131" t="str">
            <v>4.9.9.92.00.0015-5</v>
          </cell>
          <cell r="G131" t="str">
            <v xml:space="preserve">VALOR REF. BAIXA/CANCELAMENTO SUBSCRIÇÃO - </v>
          </cell>
          <cell r="H131">
            <v>100</v>
          </cell>
          <cell r="I131">
            <v>0</v>
          </cell>
        </row>
        <row r="132">
          <cell r="F132" t="str">
            <v>6.1.1.50.00.0001-6</v>
          </cell>
          <cell r="G132" t="str">
            <v xml:space="preserve">VALOR REF. A SUBSCRIÇÃO DE COTAS DE CAPITAL - </v>
          </cell>
          <cell r="H132">
            <v>0</v>
          </cell>
          <cell r="I132">
            <v>100</v>
          </cell>
        </row>
        <row r="133">
          <cell r="F133" t="str">
            <v>6.1.1.50.00.0001-6</v>
          </cell>
          <cell r="G133" t="str">
            <v xml:space="preserve">VALOR REF. A SUBSCRIÇÃO DE COTAS DE CAPITAL - </v>
          </cell>
          <cell r="H133">
            <v>0</v>
          </cell>
          <cell r="I133">
            <v>300</v>
          </cell>
        </row>
        <row r="134">
          <cell r="F134" t="str">
            <v>6.1.1.50.00.0001-6</v>
          </cell>
          <cell r="G134" t="str">
            <v xml:space="preserve">VALOR REF. A SUBSCRIÇÃO DE COTAS DE CAPITAL - </v>
          </cell>
          <cell r="H134">
            <v>0</v>
          </cell>
          <cell r="I134">
            <v>100</v>
          </cell>
        </row>
        <row r="135">
          <cell r="F135" t="str">
            <v>6.1.1.50.00.0001-6</v>
          </cell>
          <cell r="G135" t="str">
            <v xml:space="preserve">VALOR REF. A SUBSCRIÇÃO DE COTAS DE CAPITAL - </v>
          </cell>
          <cell r="H135">
            <v>0</v>
          </cell>
          <cell r="I135">
            <v>400</v>
          </cell>
        </row>
        <row r="136">
          <cell r="F136" t="str">
            <v>4.9.9.92.00.0015-5</v>
          </cell>
          <cell r="G136" t="str">
            <v xml:space="preserve">VALOR REF. BAIXA/CANCELAMENTO SUBSCRIÇÃO - </v>
          </cell>
          <cell r="H136">
            <v>1034.8399999999999</v>
          </cell>
          <cell r="I136">
            <v>0</v>
          </cell>
        </row>
        <row r="137">
          <cell r="F137" t="str">
            <v>4.9.9.92.00.0015-5</v>
          </cell>
          <cell r="G137" t="str">
            <v xml:space="preserve">VALOR REF. BAIXA/CANCELAMENTO SUBSCRIÇÃO - </v>
          </cell>
          <cell r="H137">
            <v>102.41</v>
          </cell>
          <cell r="I137">
            <v>0</v>
          </cell>
        </row>
        <row r="138">
          <cell r="F138" t="str">
            <v>6.1.1.50.00.0001-6</v>
          </cell>
          <cell r="G138" t="str">
            <v xml:space="preserve">VALOR REF. A SUBSCRIÇÃO DE COTAS DE CAPITAL - </v>
          </cell>
          <cell r="H138">
            <v>0</v>
          </cell>
          <cell r="I138">
            <v>300</v>
          </cell>
        </row>
        <row r="139">
          <cell r="F139" t="str">
            <v>6.1.1.50.00.0001-6</v>
          </cell>
          <cell r="G139" t="str">
            <v xml:space="preserve">VALOR REF. A SUBSCRIÇÃO DE COTAS DE CAPITAL - </v>
          </cell>
          <cell r="H139">
            <v>0</v>
          </cell>
          <cell r="I139">
            <v>200</v>
          </cell>
        </row>
        <row r="140">
          <cell r="F140" t="str">
            <v>6.1.1.50.00.0001-6</v>
          </cell>
          <cell r="G140" t="str">
            <v xml:space="preserve">VALOR REF. A SUBSCRIÇÃO DE COTAS DE CAPITAL - </v>
          </cell>
          <cell r="H140">
            <v>0</v>
          </cell>
          <cell r="I140">
            <v>200</v>
          </cell>
        </row>
        <row r="141">
          <cell r="F141" t="str">
            <v>6.1.1.50.00.0001-6</v>
          </cell>
          <cell r="G141" t="str">
            <v xml:space="preserve">VALOR REF. A SUBSCRIÇÃO DE COTAS DE CAPITAL - </v>
          </cell>
          <cell r="H141">
            <v>0</v>
          </cell>
          <cell r="I141">
            <v>300</v>
          </cell>
        </row>
        <row r="142">
          <cell r="F142" t="str">
            <v>6.1.1.50.00.0001-6</v>
          </cell>
          <cell r="G142" t="str">
            <v xml:space="preserve">VALOR REF. A SUBSCRIÇÃO DE COTAS DE CAPITAL - </v>
          </cell>
          <cell r="H142">
            <v>0</v>
          </cell>
          <cell r="I142">
            <v>100</v>
          </cell>
        </row>
        <row r="143">
          <cell r="F143" t="str">
            <v>6.1.1.50.00.0001-6</v>
          </cell>
          <cell r="G143" t="str">
            <v xml:space="preserve">VALOR REF. A SUBSCRIÇÃO DE COTAS DE CAPITAL - </v>
          </cell>
          <cell r="H143">
            <v>0</v>
          </cell>
          <cell r="I143">
            <v>300</v>
          </cell>
        </row>
        <row r="144">
          <cell r="F144" t="str">
            <v>4.9.9.92.00.0015-5</v>
          </cell>
          <cell r="G144" t="str">
            <v xml:space="preserve">VALOR REF. BAIXA/CANCELAMENTO SUBSCRIÇÃO - </v>
          </cell>
          <cell r="H144">
            <v>1310.1600000000001</v>
          </cell>
          <cell r="I144">
            <v>0</v>
          </cell>
        </row>
        <row r="145">
          <cell r="F145" t="str">
            <v>6.1.1.50.00.0001-6</v>
          </cell>
          <cell r="G145" t="str">
            <v xml:space="preserve">VALOR REF. A SUBSCRIÇÃO DE COTAS DE CAPITAL - </v>
          </cell>
          <cell r="H145">
            <v>0</v>
          </cell>
          <cell r="I145">
            <v>100</v>
          </cell>
        </row>
        <row r="146">
          <cell r="F146" t="str">
            <v>6.1.1.50.00.0001-6</v>
          </cell>
          <cell r="G146" t="str">
            <v xml:space="preserve">VALOR REF. A SUBSCRIÇÃO DE COTAS DE CAPITAL - </v>
          </cell>
          <cell r="H146">
            <v>0</v>
          </cell>
          <cell r="I146">
            <v>100</v>
          </cell>
        </row>
        <row r="147">
          <cell r="F147" t="str">
            <v>6.1.1.50.00.0001-6</v>
          </cell>
          <cell r="G147" t="str">
            <v xml:space="preserve">VALOR REF. A SUBSCRIÇÃO DE COTAS DE CAPITAL - </v>
          </cell>
          <cell r="H147">
            <v>0</v>
          </cell>
          <cell r="I147">
            <v>100</v>
          </cell>
        </row>
        <row r="148">
          <cell r="F148" t="str">
            <v>4.9.9.92.00.0015-5</v>
          </cell>
          <cell r="G148" t="str">
            <v xml:space="preserve">VALOR REF. BAIXA/CANCELAMENTO SUBSCRIÇÃO - </v>
          </cell>
          <cell r="H148">
            <v>1892.91</v>
          </cell>
          <cell r="I148">
            <v>0</v>
          </cell>
        </row>
        <row r="149">
          <cell r="F149" t="str">
            <v>6.1.1.50.00.0001-6</v>
          </cell>
          <cell r="G149" t="str">
            <v xml:space="preserve">VALOR REF. A SUBSCRIÇÃO DE COTAS DE CAPITAL - </v>
          </cell>
          <cell r="H149">
            <v>0</v>
          </cell>
          <cell r="I149">
            <v>500</v>
          </cell>
        </row>
        <row r="150">
          <cell r="F150" t="str">
            <v>6.1.1.50.00.0001-6</v>
          </cell>
          <cell r="G150" t="str">
            <v xml:space="preserve">VALOR REF. A SUBSCRIÇÃO DE COTAS DE CAPITAL - </v>
          </cell>
          <cell r="H150">
            <v>0</v>
          </cell>
          <cell r="I150">
            <v>100</v>
          </cell>
        </row>
        <row r="151">
          <cell r="F151" t="str">
            <v>6.1.1.50.00.0001-6</v>
          </cell>
          <cell r="G151" t="str">
            <v xml:space="preserve">VALOR REF. A SUBSCRIÇÃO DE COTAS DE CAPITAL - </v>
          </cell>
          <cell r="H151">
            <v>0</v>
          </cell>
          <cell r="I151">
            <v>300</v>
          </cell>
        </row>
        <row r="152">
          <cell r="F152" t="str">
            <v>6.1.1.50.00.0001-6</v>
          </cell>
          <cell r="G152" t="str">
            <v xml:space="preserve">VALOR REF. A SUBSCRIÇÃO DE COTAS DE CAPITAL - </v>
          </cell>
          <cell r="H152">
            <v>0</v>
          </cell>
          <cell r="I152">
            <v>400</v>
          </cell>
        </row>
        <row r="153">
          <cell r="F153" t="str">
            <v>6.1.1.50.00.0001-6</v>
          </cell>
          <cell r="G153" t="str">
            <v xml:space="preserve">VALOR REF. A SUBSCRIÇÃO DE COTAS DE CAPITAL - </v>
          </cell>
          <cell r="H153">
            <v>0</v>
          </cell>
          <cell r="I153">
            <v>100</v>
          </cell>
        </row>
        <row r="154">
          <cell r="F154" t="str">
            <v>6.1.1.50.00.0001-6</v>
          </cell>
          <cell r="G154" t="str">
            <v xml:space="preserve">VALOR REF. A SUBSCRIÇÃO DE COTAS DE CAPITAL - </v>
          </cell>
          <cell r="H154">
            <v>0</v>
          </cell>
          <cell r="I154">
            <v>100</v>
          </cell>
        </row>
        <row r="155">
          <cell r="F155" t="str">
            <v>6.1.1.50.00.0001-6</v>
          </cell>
          <cell r="G155" t="str">
            <v xml:space="preserve">VALOR REF. A SUBSCRIÇÃO DE COTAS DE CAPITAL - </v>
          </cell>
          <cell r="H155">
            <v>0</v>
          </cell>
          <cell r="I155">
            <v>200</v>
          </cell>
        </row>
        <row r="156">
          <cell r="F156" t="str">
            <v>6.1.1.50.00.0001-6</v>
          </cell>
          <cell r="G156" t="str">
            <v xml:space="preserve">VALOR REF. A SUBSCRIÇÃO DE COTAS DE CAPITAL - </v>
          </cell>
          <cell r="H156">
            <v>0</v>
          </cell>
          <cell r="I156">
            <v>200</v>
          </cell>
        </row>
        <row r="157">
          <cell r="F157" t="str">
            <v>6.1.1.50.00.0001-6</v>
          </cell>
          <cell r="G157" t="str">
            <v xml:space="preserve">VALOR REF. A SUBSCRIÇÃO DE COTAS DE CAPITAL - </v>
          </cell>
          <cell r="H157">
            <v>0</v>
          </cell>
          <cell r="I157">
            <v>200</v>
          </cell>
        </row>
        <row r="158">
          <cell r="F158" t="str">
            <v>6.1.1.50.00.0001-6</v>
          </cell>
          <cell r="G158" t="str">
            <v xml:space="preserve">VALOR REF. A SUBSCRIÇÃO DE COTAS DE CAPITAL - </v>
          </cell>
          <cell r="H158">
            <v>0</v>
          </cell>
          <cell r="I158">
            <v>200</v>
          </cell>
        </row>
        <row r="159">
          <cell r="F159" t="str">
            <v>6.1.1.50.00.0001-6</v>
          </cell>
          <cell r="G159" t="str">
            <v xml:space="preserve">VALOR REF. A SUBSCRIÇÃO DE COTAS DE CAPITAL - </v>
          </cell>
          <cell r="H159">
            <v>0</v>
          </cell>
          <cell r="I159">
            <v>300</v>
          </cell>
        </row>
        <row r="160">
          <cell r="F160" t="str">
            <v>6.1.1.50.00.0001-6</v>
          </cell>
          <cell r="G160" t="str">
            <v xml:space="preserve">VALOR REF. A SUBSCRIÇÃO DE COTAS DE CAPITAL - </v>
          </cell>
          <cell r="H160">
            <v>0</v>
          </cell>
          <cell r="I160">
            <v>100</v>
          </cell>
        </row>
        <row r="161">
          <cell r="F161" t="str">
            <v>6.1.1.50.00.0001-6</v>
          </cell>
          <cell r="G161" t="str">
            <v xml:space="preserve">VALOR REF. A SUBSCRIÇÃO DE COTAS DE CAPITAL - </v>
          </cell>
          <cell r="H161">
            <v>0</v>
          </cell>
          <cell r="I161">
            <v>200</v>
          </cell>
        </row>
        <row r="162">
          <cell r="F162" t="str">
            <v>6.1.1.50.00.0001-6</v>
          </cell>
          <cell r="G162" t="str">
            <v xml:space="preserve">VALOR REF. A SUBSCRIÇÃO DE COTAS DE CAPITAL - </v>
          </cell>
          <cell r="H162">
            <v>0</v>
          </cell>
          <cell r="I162">
            <v>300</v>
          </cell>
        </row>
        <row r="163">
          <cell r="F163" t="str">
            <v>6.1.1.50.00.0001-6</v>
          </cell>
          <cell r="G163" t="str">
            <v xml:space="preserve">VALOR REF. A SUBSCRIÇÃO DE COTAS DE CAPITAL - </v>
          </cell>
          <cell r="H163">
            <v>0</v>
          </cell>
          <cell r="I163">
            <v>100</v>
          </cell>
        </row>
        <row r="164">
          <cell r="F164" t="str">
            <v>6.1.1.50.00.0001-6</v>
          </cell>
          <cell r="G164" t="str">
            <v xml:space="preserve">VALOR REF. A SUBSCRIÇÃO DE COTAS DE CAPITAL - </v>
          </cell>
          <cell r="H164">
            <v>0</v>
          </cell>
          <cell r="I164">
            <v>200</v>
          </cell>
        </row>
        <row r="165">
          <cell r="F165" t="str">
            <v>6.1.1.50.00.0001-6</v>
          </cell>
          <cell r="G165" t="str">
            <v xml:space="preserve">VALOR REF. A SUBSCRIÇÃO DE COTAS DE CAPITAL - </v>
          </cell>
          <cell r="H165">
            <v>0</v>
          </cell>
          <cell r="I165">
            <v>100</v>
          </cell>
        </row>
        <row r="166">
          <cell r="F166" t="str">
            <v>6.1.1.50.00.0001-6</v>
          </cell>
          <cell r="G166" t="str">
            <v xml:space="preserve">VALOR REF. A SUBSCRIÇÃO DE COTAS DE CAPITAL - </v>
          </cell>
          <cell r="H166">
            <v>0</v>
          </cell>
          <cell r="I166">
            <v>300</v>
          </cell>
        </row>
        <row r="167">
          <cell r="F167" t="str">
            <v>6.1.1.50.00.0001-6</v>
          </cell>
          <cell r="G167" t="str">
            <v xml:space="preserve">VALOR REF. A SUBSCRIÇÃO DE COTAS DE CAPITAL - </v>
          </cell>
          <cell r="H167">
            <v>0</v>
          </cell>
          <cell r="I167">
            <v>100</v>
          </cell>
        </row>
        <row r="168">
          <cell r="F168" t="str">
            <v>4.9.9.92.00.0015-5</v>
          </cell>
          <cell r="G168" t="str">
            <v xml:space="preserve">VALOR REF. BAIXA/CANCELAMENTO SUBSCRIÇÃO - </v>
          </cell>
          <cell r="H168">
            <v>200</v>
          </cell>
          <cell r="I168">
            <v>0</v>
          </cell>
        </row>
        <row r="169">
          <cell r="F169" t="str">
            <v>6.1.1.50.00.0001-6</v>
          </cell>
          <cell r="G169" t="str">
            <v xml:space="preserve">VALOR REF. A SUBSCRIÇÃO DE COTAS DE CAPITAL - </v>
          </cell>
          <cell r="H169">
            <v>0</v>
          </cell>
          <cell r="I169">
            <v>400</v>
          </cell>
        </row>
        <row r="170">
          <cell r="F170" t="str">
            <v>6.1.1.50.00.0001-6</v>
          </cell>
          <cell r="G170" t="str">
            <v xml:space="preserve">VALOR REF. A SUBSCRIÇÃO DE COTAS DE CAPITAL - </v>
          </cell>
          <cell r="H170">
            <v>0</v>
          </cell>
          <cell r="I170">
            <v>100</v>
          </cell>
        </row>
        <row r="171">
          <cell r="F171" t="str">
            <v>6.1.1.50.00.0001-6</v>
          </cell>
          <cell r="G171" t="str">
            <v xml:space="preserve">VALOR REF. A SUBSCRIÇÃO DE COTAS DE CAPITAL - </v>
          </cell>
          <cell r="H171">
            <v>0</v>
          </cell>
          <cell r="I171">
            <v>100</v>
          </cell>
        </row>
        <row r="172">
          <cell r="F172" t="str">
            <v>6.1.1.50.00.0001-6</v>
          </cell>
          <cell r="G172" t="str">
            <v xml:space="preserve">VALOR REF. A SUBSCRIÇÃO DE COTAS DE CAPITAL - </v>
          </cell>
          <cell r="H172">
            <v>0</v>
          </cell>
          <cell r="I172">
            <v>300</v>
          </cell>
        </row>
        <row r="173">
          <cell r="F173" t="str">
            <v>6.1.1.50.00.0001-6</v>
          </cell>
          <cell r="G173" t="str">
            <v xml:space="preserve">VALOR REF. A SUBSCRIÇÃO DE COTAS DE CAPITAL - </v>
          </cell>
          <cell r="H173">
            <v>0</v>
          </cell>
          <cell r="I173">
            <v>100</v>
          </cell>
        </row>
        <row r="174">
          <cell r="F174" t="str">
            <v>6.1.1.50.00.0001-6</v>
          </cell>
          <cell r="G174" t="str">
            <v xml:space="preserve">VALOR REF. A SUBSCRIÇÃO DE COTAS DE CAPITAL - </v>
          </cell>
          <cell r="H174">
            <v>0</v>
          </cell>
          <cell r="I174">
            <v>100</v>
          </cell>
        </row>
        <row r="175">
          <cell r="F175" t="str">
            <v>6.1.1.50.00.0001-6</v>
          </cell>
          <cell r="G175" t="str">
            <v xml:space="preserve">VALOR REF. A SUBSCRIÇÃO DE COTAS DE CAPITAL - </v>
          </cell>
          <cell r="H175">
            <v>0</v>
          </cell>
          <cell r="I175">
            <v>200</v>
          </cell>
        </row>
        <row r="176">
          <cell r="F176" t="str">
            <v>6.1.1.50.00.0001-6</v>
          </cell>
          <cell r="G176" t="str">
            <v xml:space="preserve">VALOR REF. A SUBSCRIÇÃO DE COTAS DE CAPITAL - </v>
          </cell>
          <cell r="H176">
            <v>0</v>
          </cell>
          <cell r="I176">
            <v>328.48</v>
          </cell>
        </row>
        <row r="177">
          <cell r="F177" t="str">
            <v>6.1.1.50.00.0001-6</v>
          </cell>
          <cell r="G177" t="str">
            <v xml:space="preserve">VALOR REF. A SUBSCRIÇÃO DE COTAS DE CAPITAL - </v>
          </cell>
          <cell r="H177">
            <v>0</v>
          </cell>
          <cell r="I177">
            <v>200</v>
          </cell>
        </row>
        <row r="178">
          <cell r="F178" t="str">
            <v>6.1.1.50.00.0001-6</v>
          </cell>
          <cell r="G178" t="str">
            <v xml:space="preserve">VALOR REF. A SUBSCRIÇÃO DE COTAS DE CAPITAL - </v>
          </cell>
          <cell r="H178">
            <v>0</v>
          </cell>
          <cell r="I178">
            <v>400</v>
          </cell>
        </row>
        <row r="179">
          <cell r="F179" t="str">
            <v>6.1.1.50.00.0001-6</v>
          </cell>
          <cell r="G179" t="str">
            <v xml:space="preserve">VALOR REF. A SUBSCRIÇÃO DE COTAS DE CAPITAL - </v>
          </cell>
          <cell r="H179">
            <v>0</v>
          </cell>
          <cell r="I179">
            <v>100</v>
          </cell>
        </row>
        <row r="180">
          <cell r="F180" t="str">
            <v>6.1.1.50.00.0001-6</v>
          </cell>
          <cell r="G180" t="str">
            <v xml:space="preserve">VALOR REF. A SUBSCRIÇÃO DE COTAS DE CAPITAL - </v>
          </cell>
          <cell r="H180">
            <v>0</v>
          </cell>
          <cell r="I180">
            <v>100</v>
          </cell>
        </row>
        <row r="181">
          <cell r="F181" t="str">
            <v>6.1.1.50.00.0001-6</v>
          </cell>
          <cell r="G181" t="str">
            <v xml:space="preserve">VALOR REF. A SUBSCRIÇÃO DE COTAS DE CAPITAL - </v>
          </cell>
          <cell r="H181">
            <v>0</v>
          </cell>
          <cell r="I181">
            <v>200</v>
          </cell>
        </row>
        <row r="182">
          <cell r="F182" t="str">
            <v>6.1.1.50.00.0001-6</v>
          </cell>
          <cell r="G182" t="str">
            <v xml:space="preserve">VALOR REF. A SUBSCRIÇÃO DE COTAS DE CAPITAL - </v>
          </cell>
          <cell r="H182">
            <v>0</v>
          </cell>
          <cell r="I182">
            <v>100</v>
          </cell>
        </row>
        <row r="183">
          <cell r="F183" t="str">
            <v>6.1.1.50.00.0001-6</v>
          </cell>
          <cell r="G183" t="str">
            <v xml:space="preserve">VALOR REF. A SUBSCRIÇÃO DE COTAS DE CAPITAL - </v>
          </cell>
          <cell r="H183">
            <v>0</v>
          </cell>
          <cell r="I183">
            <v>100</v>
          </cell>
        </row>
        <row r="184">
          <cell r="F184" t="str">
            <v>6.1.1.50.00.0001-6</v>
          </cell>
          <cell r="G184" t="str">
            <v xml:space="preserve">VALOR REF. A SUBSCRIÇÃO DE COTAS DE CAPITAL - </v>
          </cell>
          <cell r="H184">
            <v>0</v>
          </cell>
          <cell r="I184">
            <v>100</v>
          </cell>
        </row>
        <row r="185">
          <cell r="F185" t="str">
            <v>6.1.1.50.00.0001-6</v>
          </cell>
          <cell r="G185" t="str">
            <v xml:space="preserve">VALOR REF. A SUBSCRIÇÃO DE COTAS DE CAPITAL - </v>
          </cell>
          <cell r="H185">
            <v>0</v>
          </cell>
          <cell r="I185">
            <v>100</v>
          </cell>
        </row>
        <row r="186">
          <cell r="F186" t="str">
            <v>6.1.1.50.00.0001-6</v>
          </cell>
          <cell r="G186" t="str">
            <v xml:space="preserve">VALOR REF. A SUBSCRIÇÃO DE COTAS DE CAPITAL - </v>
          </cell>
          <cell r="H186">
            <v>0</v>
          </cell>
          <cell r="I186">
            <v>200</v>
          </cell>
        </row>
        <row r="187">
          <cell r="F187" t="str">
            <v>6.1.1.50.00.0001-6</v>
          </cell>
          <cell r="G187" t="str">
            <v xml:space="preserve">VALOR REF. A SUBSCRIÇÃO DE COTAS DE CAPITAL - </v>
          </cell>
          <cell r="H187">
            <v>0</v>
          </cell>
          <cell r="I187">
            <v>100</v>
          </cell>
        </row>
        <row r="188">
          <cell r="F188" t="str">
            <v>6.1.1.50.00.0001-6</v>
          </cell>
          <cell r="G188" t="str">
            <v xml:space="preserve">VALOR REF. A SUBSCRIÇÃO DE COTAS DE CAPITAL - </v>
          </cell>
          <cell r="H188">
            <v>0</v>
          </cell>
          <cell r="I188">
            <v>100</v>
          </cell>
        </row>
        <row r="189">
          <cell r="F189" t="str">
            <v>6.1.1.50.00.0001-6</v>
          </cell>
          <cell r="G189" t="str">
            <v xml:space="preserve">VALOR REF. A SUBSCRIÇÃO DE COTAS DE CAPITAL - </v>
          </cell>
          <cell r="H189">
            <v>0</v>
          </cell>
          <cell r="I189">
            <v>100</v>
          </cell>
        </row>
        <row r="190">
          <cell r="F190" t="str">
            <v>6.1.1.50.00.0001-6</v>
          </cell>
          <cell r="G190" t="str">
            <v xml:space="preserve">VALOR REF. A SUBSCRIÇÃO DE COTAS DE CAPITAL - </v>
          </cell>
          <cell r="H190">
            <v>0</v>
          </cell>
          <cell r="I190">
            <v>100</v>
          </cell>
        </row>
        <row r="191">
          <cell r="F191" t="str">
            <v>6.1.1.50.00.0001-6</v>
          </cell>
          <cell r="G191" t="str">
            <v xml:space="preserve">VALOR REF. A SUBSCRIÇÃO DE COTAS DE CAPITAL - </v>
          </cell>
          <cell r="H191">
            <v>0</v>
          </cell>
          <cell r="I191">
            <v>100</v>
          </cell>
        </row>
        <row r="192">
          <cell r="F192" t="str">
            <v>6.1.1.50.00.0001-6</v>
          </cell>
          <cell r="G192" t="str">
            <v xml:space="preserve">VALOR REF. A SUBSCRIÇÃO DE COTAS DE CAPITAL - </v>
          </cell>
          <cell r="H192">
            <v>0</v>
          </cell>
          <cell r="I192">
            <v>100</v>
          </cell>
        </row>
        <row r="193">
          <cell r="F193" t="str">
            <v>6.1.1.50.00.0001-6</v>
          </cell>
          <cell r="G193" t="str">
            <v xml:space="preserve">VALOR REF. A SUBSCRIÇÃO DE COTAS DE CAPITAL - </v>
          </cell>
          <cell r="H193">
            <v>0</v>
          </cell>
          <cell r="I193">
            <v>200</v>
          </cell>
        </row>
        <row r="194">
          <cell r="F194" t="str">
            <v>6.1.1.50.00.0001-6</v>
          </cell>
          <cell r="G194" t="str">
            <v xml:space="preserve">VALOR REF. A SUBSCRIÇÃO DE COTAS DE CAPITAL - </v>
          </cell>
          <cell r="H194">
            <v>0</v>
          </cell>
          <cell r="I194">
            <v>200</v>
          </cell>
        </row>
        <row r="195">
          <cell r="F195" t="str">
            <v>6.1.1.50.00.0001-6</v>
          </cell>
          <cell r="G195" t="str">
            <v xml:space="preserve">VALOR REF. A SUBSCRIÇÃO DE COTAS DE CAPITAL - </v>
          </cell>
          <cell r="H195">
            <v>0</v>
          </cell>
          <cell r="I195">
            <v>100</v>
          </cell>
        </row>
        <row r="196">
          <cell r="F196" t="str">
            <v>6.1.1.50.00.0001-6</v>
          </cell>
          <cell r="G196" t="str">
            <v xml:space="preserve">VALOR REF. A SUBSCRIÇÃO DE COTAS DE CAPITAL - </v>
          </cell>
          <cell r="H196">
            <v>0</v>
          </cell>
          <cell r="I196">
            <v>200</v>
          </cell>
        </row>
        <row r="197">
          <cell r="F197" t="str">
            <v>6.1.1.50.00.0001-6</v>
          </cell>
          <cell r="G197" t="str">
            <v xml:space="preserve">VALOR REF. A SUBSCRIÇÃO DE COTAS DE CAPITAL - </v>
          </cell>
          <cell r="H197">
            <v>0</v>
          </cell>
          <cell r="I197">
            <v>100</v>
          </cell>
        </row>
        <row r="198">
          <cell r="F198" t="str">
            <v>6.1.1.50.00.0001-6</v>
          </cell>
          <cell r="G198" t="str">
            <v xml:space="preserve">VALOR REF. A SUBSCRIÇÃO DE COTAS DE CAPITAL - </v>
          </cell>
          <cell r="H198">
            <v>0</v>
          </cell>
          <cell r="I198">
            <v>100</v>
          </cell>
        </row>
        <row r="199">
          <cell r="F199" t="str">
            <v>6.1.1.50.00.0001-6</v>
          </cell>
          <cell r="G199" t="str">
            <v xml:space="preserve">VALOR REF. A SUBSCRIÇÃO DE COTAS DE CAPITAL - </v>
          </cell>
          <cell r="H199">
            <v>0</v>
          </cell>
          <cell r="I199">
            <v>200</v>
          </cell>
        </row>
        <row r="200">
          <cell r="F200" t="str">
            <v>6.1.1.50.00.0001-6</v>
          </cell>
          <cell r="G200" t="str">
            <v xml:space="preserve">VALOR REF. A SUBSCRIÇÃO DE COTAS DE CAPITAL - </v>
          </cell>
          <cell r="H200">
            <v>0</v>
          </cell>
          <cell r="I200">
            <v>100</v>
          </cell>
        </row>
        <row r="201">
          <cell r="F201" t="str">
            <v>6.1.1.50.00.0001-6</v>
          </cell>
          <cell r="G201" t="str">
            <v xml:space="preserve">VALOR REF. A SUBSCRIÇÃO DE COTAS DE CAPITAL - </v>
          </cell>
          <cell r="H201">
            <v>0</v>
          </cell>
          <cell r="I201">
            <v>100</v>
          </cell>
        </row>
        <row r="202">
          <cell r="F202" t="str">
            <v>4.9.9.92.00.0015-5</v>
          </cell>
          <cell r="G202" t="str">
            <v xml:space="preserve">VALOR REF. BAIXA/CANCELAMENTO SUBSCRIÇÃO - </v>
          </cell>
          <cell r="H202">
            <v>8383.17</v>
          </cell>
          <cell r="I202">
            <v>0</v>
          </cell>
        </row>
        <row r="203">
          <cell r="F203" t="str">
            <v>4.9.9.92.00.0015-5</v>
          </cell>
          <cell r="G203" t="str">
            <v xml:space="preserve">VALOR REF. BAIXA/CANCELAMENTO SUBSCRIÇÃO - </v>
          </cell>
          <cell r="H203">
            <v>849.47</v>
          </cell>
          <cell r="I203">
            <v>0</v>
          </cell>
        </row>
        <row r="204">
          <cell r="F204" t="str">
            <v>4.9.9.92.00.0015-5</v>
          </cell>
          <cell r="G204" t="str">
            <v xml:space="preserve">VALOR REF. BAIXA/CANCELAMENTO SUBSCRIÇÃO - </v>
          </cell>
          <cell r="H204">
            <v>197.18</v>
          </cell>
          <cell r="I204">
            <v>0</v>
          </cell>
        </row>
        <row r="205">
          <cell r="F205" t="str">
            <v>4.9.9.92.00.0015-5</v>
          </cell>
          <cell r="G205" t="str">
            <v xml:space="preserve">VALOR REF. BAIXA/CANCELAMENTO SUBSCRIÇÃO - </v>
          </cell>
          <cell r="H205">
            <v>36.840000000000003</v>
          </cell>
          <cell r="I205">
            <v>0</v>
          </cell>
        </row>
        <row r="206">
          <cell r="F206" t="str">
            <v>6.1.1.50.00.0001-6</v>
          </cell>
          <cell r="G206" t="str">
            <v xml:space="preserve">VALOR REF. A SUBSCRIÇÃO DE COTAS DE CAPITAL - </v>
          </cell>
          <cell r="H206">
            <v>0</v>
          </cell>
          <cell r="I206">
            <v>193744.9</v>
          </cell>
        </row>
        <row r="207">
          <cell r="F207" t="str">
            <v>6.1.1.50.00.0001-6</v>
          </cell>
          <cell r="G207" t="str">
            <v xml:space="preserve">VALOR REF. A SUBSCRIÇÃO DE COTAS DE CAPITAL - </v>
          </cell>
          <cell r="H207">
            <v>0</v>
          </cell>
          <cell r="I207">
            <v>36721.11</v>
          </cell>
        </row>
        <row r="208">
          <cell r="F208" t="str">
            <v>6.1.1.50.00.0001-6</v>
          </cell>
          <cell r="G208" t="str">
            <v xml:space="preserve">VALOR REF. A SUBSCRIÇÃO DE COTAS DE CAPITAL - </v>
          </cell>
          <cell r="H208">
            <v>0</v>
          </cell>
          <cell r="I208">
            <v>14191.67</v>
          </cell>
        </row>
        <row r="209">
          <cell r="F209" t="str">
            <v>6.1.1.50.00.0001-6</v>
          </cell>
          <cell r="G209" t="str">
            <v xml:space="preserve">VALOR REF. A SUBSCRIÇÃO DE COTAS DE CAPITAL - </v>
          </cell>
          <cell r="H209">
            <v>0</v>
          </cell>
          <cell r="I209">
            <v>18175.39</v>
          </cell>
        </row>
        <row r="210">
          <cell r="F210" t="str">
            <v>6.1.1.50.00.0001-6</v>
          </cell>
          <cell r="G210" t="str">
            <v xml:space="preserve">VALOR REF. A SUBSCRIÇÃO DE COTAS DE CAPITAL - </v>
          </cell>
          <cell r="H210">
            <v>0</v>
          </cell>
          <cell r="I210">
            <v>29183.34</v>
          </cell>
        </row>
        <row r="211">
          <cell r="F211" t="str">
            <v>6.1.1.50.00.0001-6</v>
          </cell>
          <cell r="G211" t="str">
            <v xml:space="preserve">VALOR REF. A SUBSCRIÇÃO DE COTAS DE CAPITAL - </v>
          </cell>
          <cell r="H211">
            <v>0</v>
          </cell>
          <cell r="I211">
            <v>37595.81</v>
          </cell>
        </row>
        <row r="212">
          <cell r="F212" t="str">
            <v>6.1.1.50.00.0001-6</v>
          </cell>
          <cell r="G212" t="str">
            <v xml:space="preserve">VALOR REF. A SUBSCRIÇÃO DE COTAS DE CAPITAL - </v>
          </cell>
          <cell r="H212">
            <v>0</v>
          </cell>
          <cell r="I212">
            <v>100</v>
          </cell>
        </row>
        <row r="213">
          <cell r="F213" t="str">
            <v>6.1.1.50.00.0001-6</v>
          </cell>
          <cell r="G213" t="str">
            <v xml:space="preserve">VALOR REF. A SUBSCRIÇÃO DE COTAS DE CAPITAL - </v>
          </cell>
          <cell r="H213">
            <v>0</v>
          </cell>
          <cell r="I213">
            <v>100</v>
          </cell>
        </row>
        <row r="214">
          <cell r="F214" t="str">
            <v>6.1.1.50.00.0001-6</v>
          </cell>
          <cell r="G214" t="str">
            <v xml:space="preserve">VALOR REF. A SUBSCRIÇÃO DE COTAS DE CAPITAL - </v>
          </cell>
          <cell r="H214">
            <v>0</v>
          </cell>
          <cell r="I214">
            <v>100</v>
          </cell>
        </row>
        <row r="215">
          <cell r="F215" t="str">
            <v>6.1.1.50.00.0001-6</v>
          </cell>
          <cell r="G215" t="str">
            <v xml:space="preserve">VALOR REF. A SUBSCRIÇÃO DE COTAS DE CAPITAL - </v>
          </cell>
          <cell r="H215">
            <v>0</v>
          </cell>
          <cell r="I215">
            <v>100</v>
          </cell>
        </row>
        <row r="216">
          <cell r="F216" t="str">
            <v>6.1.1.50.00.0001-6</v>
          </cell>
          <cell r="G216" t="str">
            <v xml:space="preserve">VALOR REF. A SUBSCRIÇÃO DE COTAS DE CAPITAL - </v>
          </cell>
          <cell r="H216">
            <v>0</v>
          </cell>
          <cell r="I216">
            <v>100</v>
          </cell>
        </row>
        <row r="217">
          <cell r="F217" t="str">
            <v>6.1.1.50.00.0001-6</v>
          </cell>
          <cell r="G217" t="str">
            <v xml:space="preserve">VALOR REF. A SUBSCRIÇÃO DE COTAS DE CAPITAL - </v>
          </cell>
          <cell r="H217">
            <v>0</v>
          </cell>
          <cell r="I217">
            <v>100</v>
          </cell>
        </row>
        <row r="218">
          <cell r="F218" t="str">
            <v>6.1.1.50.00.0001-6</v>
          </cell>
          <cell r="G218" t="str">
            <v xml:space="preserve">VALOR REF. A SUBSCRIÇÃO DE COTAS DE CAPITAL - </v>
          </cell>
          <cell r="H218">
            <v>0</v>
          </cell>
          <cell r="I218">
            <v>100</v>
          </cell>
        </row>
        <row r="219">
          <cell r="F219" t="str">
            <v>6.1.1.50.00.0001-6</v>
          </cell>
          <cell r="G219" t="str">
            <v xml:space="preserve">VALOR REF. A SUBSCRIÇÃO DE COTAS DE CAPITAL - </v>
          </cell>
          <cell r="H219">
            <v>0</v>
          </cell>
          <cell r="I219">
            <v>200</v>
          </cell>
        </row>
        <row r="220">
          <cell r="F220" t="str">
            <v>6.1.1.50.00.0001-6</v>
          </cell>
          <cell r="G220" t="str">
            <v xml:space="preserve">VALOR REF. A SUBSCRIÇÃO DE COTAS DE CAPITAL - </v>
          </cell>
          <cell r="H220">
            <v>0</v>
          </cell>
          <cell r="I220">
            <v>100</v>
          </cell>
        </row>
        <row r="221">
          <cell r="F221" t="str">
            <v>4.9.9.92.00.0015-5</v>
          </cell>
          <cell r="G221" t="str">
            <v xml:space="preserve">VALOR REF. BAIXA/CANCELAMENTO SUBSCRIÇÃO - </v>
          </cell>
          <cell r="H221">
            <v>120.3</v>
          </cell>
          <cell r="I221">
            <v>0</v>
          </cell>
        </row>
        <row r="222">
          <cell r="F222" t="str">
            <v>6.1.1.50.00.0001-6</v>
          </cell>
          <cell r="G222" t="str">
            <v xml:space="preserve">VALOR REF. A SUBSCRIÇÃO DE COTAS DE CAPITAL - </v>
          </cell>
          <cell r="H222">
            <v>0</v>
          </cell>
          <cell r="I222">
            <v>100</v>
          </cell>
        </row>
        <row r="223">
          <cell r="F223" t="str">
            <v>6.1.1.50.00.0001-6</v>
          </cell>
          <cell r="G223" t="str">
            <v xml:space="preserve">VALOR REF. A SUBSCRIÇÃO DE COTAS DE CAPITAL - </v>
          </cell>
          <cell r="H223">
            <v>0</v>
          </cell>
          <cell r="I223">
            <v>200</v>
          </cell>
        </row>
        <row r="224">
          <cell r="F224" t="str">
            <v>6.1.1.50.00.0001-6</v>
          </cell>
          <cell r="G224" t="str">
            <v xml:space="preserve">VALOR REF. A SUBSCRIÇÃO DE COTAS DE CAPITAL - </v>
          </cell>
          <cell r="H224">
            <v>0</v>
          </cell>
          <cell r="I224">
            <v>100</v>
          </cell>
        </row>
        <row r="225">
          <cell r="F225" t="str">
            <v>6.1.1.50.00.0001-6</v>
          </cell>
          <cell r="G225" t="str">
            <v xml:space="preserve">VALOR REF. A SUBSCRIÇÃO DE COTAS DE CAPITAL - </v>
          </cell>
          <cell r="H225">
            <v>0</v>
          </cell>
          <cell r="I225">
            <v>200</v>
          </cell>
        </row>
        <row r="226">
          <cell r="F226" t="str">
            <v>6.1.1.50.00.0001-6</v>
          </cell>
          <cell r="G226" t="str">
            <v xml:space="preserve">VALOR REF. A SUBSCRIÇÃO DE COTAS DE CAPITAL - </v>
          </cell>
          <cell r="H226">
            <v>0</v>
          </cell>
          <cell r="I226">
            <v>100</v>
          </cell>
        </row>
        <row r="227">
          <cell r="F227" t="str">
            <v>6.1.1.50.00.0001-6</v>
          </cell>
          <cell r="G227" t="str">
            <v xml:space="preserve">VALOR REF. A SUBSCRIÇÃO DE COTAS DE CAPITAL - </v>
          </cell>
          <cell r="H227">
            <v>0</v>
          </cell>
          <cell r="I227">
            <v>100</v>
          </cell>
        </row>
        <row r="228">
          <cell r="F228" t="str">
            <v>6.1.1.50.00.0001-6</v>
          </cell>
          <cell r="G228" t="str">
            <v xml:space="preserve">VALOR REF. A SUBSCRIÇÃO DE COTAS DE CAPITAL - </v>
          </cell>
          <cell r="H228">
            <v>0</v>
          </cell>
          <cell r="I228">
            <v>100</v>
          </cell>
        </row>
        <row r="229">
          <cell r="F229" t="str">
            <v>6.1.1.50.00.0001-6</v>
          </cell>
          <cell r="G229" t="str">
            <v xml:space="preserve">VALOR REF. A SUBSCRIÇÃO DE COTAS DE CAPITAL - </v>
          </cell>
          <cell r="H229">
            <v>0</v>
          </cell>
          <cell r="I229">
            <v>100</v>
          </cell>
        </row>
        <row r="230">
          <cell r="F230" t="str">
            <v>6.1.1.50.00.0001-6</v>
          </cell>
          <cell r="G230" t="str">
            <v xml:space="preserve">VALOR REF. A SUBSCRIÇÃO DE COTAS DE CAPITAL - </v>
          </cell>
          <cell r="H230">
            <v>0</v>
          </cell>
          <cell r="I230">
            <v>200</v>
          </cell>
        </row>
        <row r="231">
          <cell r="F231" t="str">
            <v>6.1.1.50.00.0001-6</v>
          </cell>
          <cell r="G231" t="str">
            <v xml:space="preserve">VALOR REF. A SUBSCRIÇÃO DE COTAS DE CAPITAL - </v>
          </cell>
          <cell r="H231">
            <v>0</v>
          </cell>
          <cell r="I231">
            <v>100</v>
          </cell>
        </row>
        <row r="232">
          <cell r="F232" t="str">
            <v>6.1.1.50.00.0001-6</v>
          </cell>
          <cell r="G232" t="str">
            <v xml:space="preserve">VALOR REF. A SUBSCRIÇÃO DE COTAS DE CAPITAL - </v>
          </cell>
          <cell r="H232">
            <v>0</v>
          </cell>
          <cell r="I232">
            <v>100</v>
          </cell>
        </row>
        <row r="233">
          <cell r="F233" t="str">
            <v>6.1.1.50.00.0001-6</v>
          </cell>
          <cell r="G233" t="str">
            <v xml:space="preserve">VALOR REF. A SUBSCRIÇÃO DE COTAS DE CAPITAL - </v>
          </cell>
          <cell r="H233">
            <v>0</v>
          </cell>
          <cell r="I233">
            <v>200</v>
          </cell>
        </row>
        <row r="234">
          <cell r="F234" t="str">
            <v>6.1.1.50.00.0001-6</v>
          </cell>
          <cell r="G234" t="str">
            <v xml:space="preserve">VALOR REF. A SUBSCRIÇÃO DE COTAS DE CAPITAL - </v>
          </cell>
          <cell r="H234">
            <v>0</v>
          </cell>
          <cell r="I234">
            <v>300</v>
          </cell>
        </row>
        <row r="235">
          <cell r="F235" t="str">
            <v>4.9.9.92.00.0015-5</v>
          </cell>
          <cell r="G235" t="str">
            <v xml:space="preserve">VALOR REF. BAIXA/CANCELAMENTO SUBSCRIÇÃO - </v>
          </cell>
          <cell r="H235">
            <v>719.38</v>
          </cell>
          <cell r="I235">
            <v>0</v>
          </cell>
        </row>
        <row r="236">
          <cell r="F236" t="str">
            <v>6.1.1.50.00.0001-6</v>
          </cell>
          <cell r="G236" t="str">
            <v xml:space="preserve">VALOR REF. A SUBSCRIÇÃO DE COTAS DE CAPITAL - </v>
          </cell>
          <cell r="H236">
            <v>0</v>
          </cell>
          <cell r="I236">
            <v>300</v>
          </cell>
        </row>
        <row r="237">
          <cell r="F237" t="str">
            <v>6.1.1.50.00.0001-6</v>
          </cell>
          <cell r="G237" t="str">
            <v xml:space="preserve">VALOR REF. A SUBSCRIÇÃO DE COTAS DE CAPITAL - </v>
          </cell>
          <cell r="H237">
            <v>0</v>
          </cell>
          <cell r="I237">
            <v>200</v>
          </cell>
        </row>
        <row r="238">
          <cell r="F238" t="str">
            <v>6.1.1.50.00.0001-6</v>
          </cell>
          <cell r="G238" t="str">
            <v xml:space="preserve">VALOR REF. A SUBSCRIÇÃO DE COTAS DE CAPITAL - </v>
          </cell>
          <cell r="H238">
            <v>0</v>
          </cell>
          <cell r="I238">
            <v>100</v>
          </cell>
        </row>
        <row r="239">
          <cell r="F239" t="str">
            <v>6.1.1.50.00.0001-6</v>
          </cell>
          <cell r="G239" t="str">
            <v xml:space="preserve">VALOR REF. A SUBSCRIÇÃO DE COTAS DE CAPITAL - </v>
          </cell>
          <cell r="H239">
            <v>0</v>
          </cell>
          <cell r="I239">
            <v>100</v>
          </cell>
        </row>
        <row r="240">
          <cell r="F240" t="str">
            <v>6.1.1.50.00.0001-6</v>
          </cell>
          <cell r="G240" t="str">
            <v xml:space="preserve">VALOR REF. A SUBSCRIÇÃO DE COTAS DE CAPITAL - </v>
          </cell>
          <cell r="H240">
            <v>0</v>
          </cell>
          <cell r="I240">
            <v>100</v>
          </cell>
        </row>
        <row r="241">
          <cell r="F241" t="str">
            <v>6.1.1.50.00.0001-6</v>
          </cell>
          <cell r="G241" t="str">
            <v xml:space="preserve">VALOR REF. A SUBSCRIÇÃO DE COTAS DE CAPITAL - </v>
          </cell>
          <cell r="H241">
            <v>0</v>
          </cell>
          <cell r="I241">
            <v>100</v>
          </cell>
        </row>
        <row r="242">
          <cell r="F242" t="str">
            <v>4.9.9.92.00.0015-5</v>
          </cell>
          <cell r="G242" t="str">
            <v xml:space="preserve">VALOR REF. BAIXA/CANCELAMENTO SUBSCRIÇÃO - </v>
          </cell>
          <cell r="H242">
            <v>100</v>
          </cell>
          <cell r="I242">
            <v>0</v>
          </cell>
        </row>
        <row r="243">
          <cell r="F243" t="str">
            <v>6.1.1.50.00.0001-6</v>
          </cell>
          <cell r="G243" t="str">
            <v xml:space="preserve">VALOR REF. A SUBSCRIÇÃO DE COTAS DE CAPITAL - </v>
          </cell>
          <cell r="H243">
            <v>0</v>
          </cell>
          <cell r="I243">
            <v>100</v>
          </cell>
        </row>
        <row r="244">
          <cell r="F244" t="str">
            <v>4.9.9.92.00.0015-5</v>
          </cell>
          <cell r="G244" t="str">
            <v xml:space="preserve">VALOR REF. BAIXA/CANCELAMENTO SUBSCRIÇÃO - </v>
          </cell>
          <cell r="H244">
            <v>100.25</v>
          </cell>
          <cell r="I244">
            <v>0</v>
          </cell>
        </row>
        <row r="245">
          <cell r="F245" t="str">
            <v>6.1.1.50.00.0001-6</v>
          </cell>
          <cell r="G245" t="str">
            <v xml:space="preserve">VALOR REF. A SUBSCRIÇÃO DE COTAS DE CAPITAL - </v>
          </cell>
          <cell r="H245">
            <v>0</v>
          </cell>
          <cell r="I245">
            <v>200</v>
          </cell>
        </row>
        <row r="246">
          <cell r="F246" t="str">
            <v>6.1.1.50.00.0001-6</v>
          </cell>
          <cell r="G246" t="str">
            <v xml:space="preserve">VALOR REF. A SUBSCRIÇÃO DE COTAS DE CAPITAL - </v>
          </cell>
          <cell r="H246">
            <v>0</v>
          </cell>
          <cell r="I246">
            <v>100</v>
          </cell>
        </row>
        <row r="247">
          <cell r="F247" t="str">
            <v>6.1.1.50.00.0001-6</v>
          </cell>
          <cell r="G247" t="str">
            <v xml:space="preserve">VALOR REF. A SUBSCRIÇÃO DE COTAS DE CAPITAL - </v>
          </cell>
          <cell r="H247">
            <v>0</v>
          </cell>
          <cell r="I247">
            <v>100</v>
          </cell>
        </row>
        <row r="248">
          <cell r="F248" t="str">
            <v>6.1.1.50.00.0001-6</v>
          </cell>
          <cell r="G248" t="str">
            <v xml:space="preserve">VALOR REF. A SUBSCRIÇÃO DE COTAS DE CAPITAL - </v>
          </cell>
          <cell r="H248">
            <v>0</v>
          </cell>
          <cell r="I248">
            <v>100</v>
          </cell>
        </row>
        <row r="249">
          <cell r="F249" t="str">
            <v>6.1.1.50.00.0001-6</v>
          </cell>
          <cell r="G249" t="str">
            <v xml:space="preserve">VALOR REF. A SUBSCRIÇÃO DE COTAS DE CAPITAL - </v>
          </cell>
          <cell r="H249">
            <v>0</v>
          </cell>
          <cell r="I249">
            <v>300</v>
          </cell>
        </row>
        <row r="250">
          <cell r="F250" t="str">
            <v>6.1.1.50.00.0001-6</v>
          </cell>
          <cell r="G250" t="str">
            <v xml:space="preserve">VALOR REF. A SUBSCRIÇÃO DE COTAS DE CAPITAL - </v>
          </cell>
          <cell r="H250">
            <v>0</v>
          </cell>
          <cell r="I250">
            <v>200</v>
          </cell>
        </row>
        <row r="251">
          <cell r="F251" t="str">
            <v>6.1.1.50.00.0001-6</v>
          </cell>
          <cell r="G251" t="str">
            <v xml:space="preserve">VALOR REF. A SUBSCRIÇÃO DE COTAS DE CAPITAL - </v>
          </cell>
          <cell r="H251">
            <v>0</v>
          </cell>
          <cell r="I251">
            <v>100</v>
          </cell>
        </row>
        <row r="252">
          <cell r="F252" t="str">
            <v>6.1.1.50.00.0001-6</v>
          </cell>
          <cell r="G252" t="str">
            <v xml:space="preserve">VALOR REF. A SUBSCRIÇÃO DE COTAS DE CAPITAL - </v>
          </cell>
          <cell r="H252">
            <v>0</v>
          </cell>
          <cell r="I252">
            <v>400</v>
          </cell>
        </row>
        <row r="253">
          <cell r="F253" t="str">
            <v>6.1.1.50.00.0001-6</v>
          </cell>
          <cell r="G253" t="str">
            <v xml:space="preserve">VALOR REF. A SUBSCRIÇÃO DE COTAS DE CAPITAL - </v>
          </cell>
          <cell r="H253">
            <v>0</v>
          </cell>
          <cell r="I253">
            <v>100</v>
          </cell>
        </row>
        <row r="254">
          <cell r="F254" t="str">
            <v>6.1.1.50.00.0001-6</v>
          </cell>
          <cell r="G254" t="str">
            <v xml:space="preserve">VALOR REF. A SUBSCRIÇÃO DE COTAS DE CAPITAL - </v>
          </cell>
          <cell r="H254">
            <v>0</v>
          </cell>
          <cell r="I254">
            <v>200</v>
          </cell>
        </row>
        <row r="255">
          <cell r="F255" t="str">
            <v>6.1.1.50.00.0001-6</v>
          </cell>
          <cell r="G255" t="str">
            <v xml:space="preserve">VALOR REF. A SUBSCRIÇÃO DE COTAS DE CAPITAL - </v>
          </cell>
          <cell r="H255">
            <v>0</v>
          </cell>
          <cell r="I255">
            <v>100</v>
          </cell>
        </row>
        <row r="256">
          <cell r="F256" t="str">
            <v>6.1.1.50.00.0001-6</v>
          </cell>
          <cell r="G256" t="str">
            <v xml:space="preserve">VALOR REF. A SUBSCRIÇÃO DE COTAS DE CAPITAL - </v>
          </cell>
          <cell r="H256">
            <v>0</v>
          </cell>
          <cell r="I256">
            <v>100</v>
          </cell>
        </row>
        <row r="257">
          <cell r="F257" t="str">
            <v>6.1.1.50.00.0001-6</v>
          </cell>
          <cell r="G257" t="str">
            <v xml:space="preserve">VALOR REF. A SUBSCRIÇÃO DE COTAS DE CAPITAL - </v>
          </cell>
          <cell r="H257">
            <v>0</v>
          </cell>
          <cell r="I257">
            <v>100</v>
          </cell>
        </row>
        <row r="258">
          <cell r="F258" t="str">
            <v>6.1.1.50.00.0001-6</v>
          </cell>
          <cell r="G258" t="str">
            <v xml:space="preserve">VALOR REF. A SUBSCRIÇÃO DE COTAS DE CAPITAL - </v>
          </cell>
          <cell r="H258">
            <v>0</v>
          </cell>
          <cell r="I258">
            <v>100</v>
          </cell>
        </row>
        <row r="259">
          <cell r="F259" t="str">
            <v>6.1.1.50.00.0001-6</v>
          </cell>
          <cell r="G259" t="str">
            <v xml:space="preserve">VALOR REF. A SUBSCRIÇÃO DE COTAS DE CAPITAL - </v>
          </cell>
          <cell r="H259">
            <v>0</v>
          </cell>
          <cell r="I259">
            <v>100</v>
          </cell>
        </row>
        <row r="260">
          <cell r="F260" t="str">
            <v>6.1.1.50.00.0001-6</v>
          </cell>
          <cell r="G260" t="str">
            <v xml:space="preserve">VALOR REF. A SUBSCRIÇÃO DE COTAS DE CAPITAL - </v>
          </cell>
          <cell r="H260">
            <v>0</v>
          </cell>
          <cell r="I260">
            <v>100</v>
          </cell>
        </row>
        <row r="261">
          <cell r="F261" t="str">
            <v>6.1.1.50.00.0001-6</v>
          </cell>
          <cell r="G261" t="str">
            <v xml:space="preserve">VALOR REF. A SUBSCRIÇÃO DE COTAS DE CAPITAL - </v>
          </cell>
          <cell r="H261">
            <v>0</v>
          </cell>
          <cell r="I261">
            <v>100</v>
          </cell>
        </row>
        <row r="262">
          <cell r="F262" t="str">
            <v>6.1.1.50.00.0001-6</v>
          </cell>
          <cell r="G262" t="str">
            <v xml:space="preserve">VALOR REF. A SUBSCRIÇÃO DE COTAS DE CAPITAL - </v>
          </cell>
          <cell r="H262">
            <v>0</v>
          </cell>
          <cell r="I262">
            <v>100</v>
          </cell>
        </row>
        <row r="263">
          <cell r="F263" t="str">
            <v>6.1.1.50.00.0001-6</v>
          </cell>
          <cell r="G263" t="str">
            <v xml:space="preserve">VALOR REF. A SUBSCRIÇÃO DE COTAS DE CAPITAL - </v>
          </cell>
          <cell r="H263">
            <v>0</v>
          </cell>
          <cell r="I263">
            <v>100</v>
          </cell>
        </row>
        <row r="264">
          <cell r="F264" t="str">
            <v>6.1.1.50.00.0001-6</v>
          </cell>
          <cell r="G264" t="str">
            <v xml:space="preserve">VALOR REF. A SUBSCRIÇÃO DE COTAS DE CAPITAL - </v>
          </cell>
          <cell r="H264">
            <v>0</v>
          </cell>
          <cell r="I264">
            <v>100</v>
          </cell>
        </row>
        <row r="265">
          <cell r="F265" t="str">
            <v>6.1.1.50.00.0001-6</v>
          </cell>
          <cell r="G265" t="str">
            <v xml:space="preserve">VALOR REF. A SUBSCRIÇÃO DE COTAS DE CAPITAL - </v>
          </cell>
          <cell r="H265">
            <v>0</v>
          </cell>
          <cell r="I265">
            <v>400</v>
          </cell>
        </row>
        <row r="266">
          <cell r="F266" t="str">
            <v>6.1.1.50.00.0001-6</v>
          </cell>
          <cell r="G266" t="str">
            <v xml:space="preserve">VALOR REF. A SUBSCRIÇÃO DE COTAS DE CAPITAL - </v>
          </cell>
          <cell r="H266">
            <v>0</v>
          </cell>
          <cell r="I266">
            <v>2405.35</v>
          </cell>
        </row>
        <row r="267">
          <cell r="F267" t="str">
            <v>6.1.1.50.00.0001-6</v>
          </cell>
          <cell r="G267" t="str">
            <v xml:space="preserve">VALOR REF. A SUBSCRIÇÃO DE COTAS DE CAPITAL - </v>
          </cell>
          <cell r="H267">
            <v>0</v>
          </cell>
          <cell r="I267">
            <v>300</v>
          </cell>
        </row>
        <row r="268">
          <cell r="F268" t="str">
            <v>6.1.1.50.00.0001-6</v>
          </cell>
          <cell r="G268" t="str">
            <v xml:space="preserve">VALOR REF. A SUBSCRIÇÃO DE COTAS DE CAPITAL - </v>
          </cell>
          <cell r="H268">
            <v>0</v>
          </cell>
          <cell r="I268">
            <v>200</v>
          </cell>
        </row>
        <row r="269">
          <cell r="F269" t="str">
            <v>6.1.1.50.00.0001-6</v>
          </cell>
          <cell r="G269" t="str">
            <v xml:space="preserve">VALOR REF. A SUBSCRIÇÃO DE COTAS DE CAPITAL - </v>
          </cell>
          <cell r="H269">
            <v>0</v>
          </cell>
          <cell r="I269">
            <v>200</v>
          </cell>
        </row>
        <row r="270">
          <cell r="F270" t="str">
            <v>6.1.1.50.00.0001-6</v>
          </cell>
          <cell r="G270" t="str">
            <v xml:space="preserve">VALOR REF. A SUBSCRIÇÃO DE COTAS DE CAPITAL - </v>
          </cell>
          <cell r="H270">
            <v>0</v>
          </cell>
          <cell r="I270">
            <v>100</v>
          </cell>
        </row>
        <row r="271">
          <cell r="F271" t="str">
            <v>6.1.1.50.00.0001-6</v>
          </cell>
          <cell r="G271" t="str">
            <v xml:space="preserve">VALOR REF. A SUBSCRIÇÃO DE COTAS DE CAPITAL - </v>
          </cell>
          <cell r="H271">
            <v>0</v>
          </cell>
          <cell r="I271">
            <v>100</v>
          </cell>
        </row>
        <row r="272">
          <cell r="F272" t="str">
            <v>6.1.1.50.00.0001-6</v>
          </cell>
          <cell r="G272" t="str">
            <v xml:space="preserve">VALOR REF. A SUBSCRIÇÃO DE COTAS DE CAPITAL - </v>
          </cell>
          <cell r="H272">
            <v>0</v>
          </cell>
          <cell r="I272">
            <v>100</v>
          </cell>
        </row>
        <row r="273">
          <cell r="F273" t="str">
            <v>6.1.1.50.00.0001-6</v>
          </cell>
          <cell r="G273" t="str">
            <v xml:space="preserve">VALOR REF. A SUBSCRIÇÃO DE COTAS DE CAPITAL - </v>
          </cell>
          <cell r="H273">
            <v>0</v>
          </cell>
          <cell r="I273">
            <v>200</v>
          </cell>
        </row>
        <row r="274">
          <cell r="F274" t="str">
            <v>6.1.1.50.00.0001-6</v>
          </cell>
          <cell r="G274" t="str">
            <v xml:space="preserve">VALOR REF. A SUBSCRIÇÃO DE COTAS DE CAPITAL - </v>
          </cell>
          <cell r="H274">
            <v>0</v>
          </cell>
          <cell r="I274">
            <v>200</v>
          </cell>
        </row>
        <row r="275">
          <cell r="F275" t="str">
            <v>6.1.1.50.00.0001-6</v>
          </cell>
          <cell r="G275" t="str">
            <v xml:space="preserve">VALOR REF. A SUBSCRIÇÃO DE COTAS DE CAPITAL - </v>
          </cell>
          <cell r="H275">
            <v>0</v>
          </cell>
          <cell r="I275">
            <v>100</v>
          </cell>
        </row>
        <row r="276">
          <cell r="F276" t="str">
            <v>6.1.1.50.00.0001-6</v>
          </cell>
          <cell r="G276" t="str">
            <v xml:space="preserve">VALOR REF. A SUBSCRIÇÃO DE COTAS DE CAPITAL - </v>
          </cell>
          <cell r="H276">
            <v>0</v>
          </cell>
          <cell r="I276">
            <v>100</v>
          </cell>
        </row>
        <row r="277">
          <cell r="F277" t="str">
            <v>6.1.1.50.00.0001-6</v>
          </cell>
          <cell r="G277" t="str">
            <v xml:space="preserve">VALOR REF. A SUBSCRIÇÃO DE COTAS DE CAPITAL - </v>
          </cell>
          <cell r="H277">
            <v>0</v>
          </cell>
          <cell r="I277">
            <v>200</v>
          </cell>
        </row>
        <row r="278">
          <cell r="F278" t="str">
            <v>6.1.1.50.00.0001-6</v>
          </cell>
          <cell r="G278" t="str">
            <v xml:space="preserve">VALOR REF. A SUBSCRIÇÃO DE COTAS DE CAPITAL - </v>
          </cell>
          <cell r="H278">
            <v>0</v>
          </cell>
          <cell r="I278">
            <v>300</v>
          </cell>
        </row>
        <row r="279">
          <cell r="F279" t="str">
            <v>6.1.1.50.00.0001-6</v>
          </cell>
          <cell r="G279" t="str">
            <v xml:space="preserve">VALOR REF. A SUBSCRIÇÃO DE COTAS DE CAPITAL - </v>
          </cell>
          <cell r="H279">
            <v>0</v>
          </cell>
          <cell r="I279">
            <v>200</v>
          </cell>
        </row>
        <row r="280">
          <cell r="F280" t="str">
            <v>6.1.1.50.00.0001-6</v>
          </cell>
          <cell r="G280" t="str">
            <v xml:space="preserve">VALOR REF. A SUBSCRIÇÃO DE COTAS DE CAPITAL - </v>
          </cell>
          <cell r="H280">
            <v>0</v>
          </cell>
          <cell r="I280">
            <v>200</v>
          </cell>
        </row>
        <row r="281">
          <cell r="F281" t="str">
            <v>6.1.1.50.00.0001-6</v>
          </cell>
          <cell r="G281" t="str">
            <v xml:space="preserve">VALOR REF. A SUBSCRIÇÃO DE COTAS DE CAPITAL - </v>
          </cell>
          <cell r="H281">
            <v>0</v>
          </cell>
          <cell r="I281">
            <v>100</v>
          </cell>
        </row>
        <row r="282">
          <cell r="F282" t="str">
            <v>6.1.1.50.00.0001-6</v>
          </cell>
          <cell r="G282" t="str">
            <v xml:space="preserve">VALOR REF. A SUBSCRIÇÃO DE COTAS DE CAPITAL - </v>
          </cell>
          <cell r="H282">
            <v>0</v>
          </cell>
          <cell r="I282">
            <v>200</v>
          </cell>
        </row>
        <row r="283">
          <cell r="F283" t="str">
            <v>6.1.1.50.00.0001-6</v>
          </cell>
          <cell r="G283" t="str">
            <v xml:space="preserve">VALOR REF. A SUBSCRIÇÃO DE COTAS DE CAPITAL - </v>
          </cell>
          <cell r="H283">
            <v>0</v>
          </cell>
          <cell r="I283">
            <v>200</v>
          </cell>
        </row>
        <row r="284">
          <cell r="F284" t="str">
            <v>6.1.1.50.00.0001-6</v>
          </cell>
          <cell r="G284" t="str">
            <v xml:space="preserve">VALOR REF. A SUBSCRIÇÃO DE COTAS DE CAPITAL - </v>
          </cell>
          <cell r="H284">
            <v>0</v>
          </cell>
          <cell r="I284">
            <v>400</v>
          </cell>
        </row>
        <row r="285">
          <cell r="F285" t="str">
            <v>6.1.1.50.00.0001-6</v>
          </cell>
          <cell r="G285" t="str">
            <v xml:space="preserve">VALOR REF. A SUBSCRIÇÃO DE COTAS DE CAPITAL - </v>
          </cell>
          <cell r="H285">
            <v>0</v>
          </cell>
          <cell r="I285">
            <v>100</v>
          </cell>
        </row>
        <row r="286">
          <cell r="F286" t="str">
            <v>6.1.1.50.00.0001-6</v>
          </cell>
          <cell r="G286" t="str">
            <v xml:space="preserve">VALOR REF. A SUBSCRIÇÃO DE COTAS DE CAPITAL - </v>
          </cell>
          <cell r="H286">
            <v>0</v>
          </cell>
          <cell r="I286">
            <v>556.02</v>
          </cell>
        </row>
        <row r="287">
          <cell r="F287" t="str">
            <v>6.1.1.50.00.0001-6</v>
          </cell>
          <cell r="G287" t="str">
            <v xml:space="preserve">VALOR REF. A SUBSCRIÇÃO DE COTAS DE CAPITAL - </v>
          </cell>
          <cell r="H287">
            <v>0</v>
          </cell>
          <cell r="I287">
            <v>200</v>
          </cell>
        </row>
        <row r="288">
          <cell r="F288" t="str">
            <v>6.1.1.50.00.0001-6</v>
          </cell>
          <cell r="G288" t="str">
            <v xml:space="preserve">VALOR REF. A SUBSCRIÇÃO DE COTAS DE CAPITAL - </v>
          </cell>
          <cell r="H288">
            <v>0</v>
          </cell>
          <cell r="I288">
            <v>200</v>
          </cell>
        </row>
        <row r="289">
          <cell r="F289" t="str">
            <v>6.1.1.50.00.0001-6</v>
          </cell>
          <cell r="G289" t="str">
            <v xml:space="preserve">VALOR REF. A SUBSCRIÇÃO DE COTAS DE CAPITAL - </v>
          </cell>
          <cell r="H289">
            <v>0</v>
          </cell>
          <cell r="I289">
            <v>100</v>
          </cell>
        </row>
        <row r="290">
          <cell r="F290" t="str">
            <v>6.1.1.50.00.0001-6</v>
          </cell>
          <cell r="G290" t="str">
            <v xml:space="preserve">VALOR REF. A SUBSCRIÇÃO DE COTAS DE CAPITAL - </v>
          </cell>
          <cell r="H290">
            <v>0</v>
          </cell>
          <cell r="I290">
            <v>100</v>
          </cell>
        </row>
        <row r="291">
          <cell r="F291" t="str">
            <v>6.1.1.50.00.0001-6</v>
          </cell>
          <cell r="G291" t="str">
            <v xml:space="preserve">VALOR REF. A SUBSCRIÇÃO DE COTAS DE CAPITAL - </v>
          </cell>
          <cell r="H291">
            <v>0</v>
          </cell>
          <cell r="I291">
            <v>300</v>
          </cell>
        </row>
        <row r="292">
          <cell r="F292" t="str">
            <v>6.1.1.50.00.0001-6</v>
          </cell>
          <cell r="G292" t="str">
            <v xml:space="preserve">VALOR REF. A SUBSCRIÇÃO DE COTAS DE CAPITAL - </v>
          </cell>
          <cell r="H292">
            <v>0</v>
          </cell>
          <cell r="I292">
            <v>100</v>
          </cell>
        </row>
        <row r="293">
          <cell r="F293" t="str">
            <v>6.1.1.50.00.0001-6</v>
          </cell>
          <cell r="G293" t="str">
            <v xml:space="preserve">VALOR REF. A SUBSCRIÇÃO DE COTAS DE CAPITAL - </v>
          </cell>
          <cell r="H293">
            <v>0</v>
          </cell>
          <cell r="I293">
            <v>100</v>
          </cell>
        </row>
        <row r="294">
          <cell r="F294" t="str">
            <v>6.1.1.50.00.0001-6</v>
          </cell>
          <cell r="G294" t="str">
            <v xml:space="preserve">VALOR REF. A SUBSCRIÇÃO DE COTAS DE CAPITAL - </v>
          </cell>
          <cell r="H294">
            <v>0</v>
          </cell>
          <cell r="I294">
            <v>100</v>
          </cell>
        </row>
        <row r="295">
          <cell r="F295" t="str">
            <v>6.1.1.50.00.0001-6</v>
          </cell>
          <cell r="G295" t="str">
            <v xml:space="preserve">VALOR REF. A SUBSCRIÇÃO DE COTAS DE CAPITAL - </v>
          </cell>
          <cell r="H295">
            <v>0</v>
          </cell>
          <cell r="I295">
            <v>100</v>
          </cell>
        </row>
        <row r="296">
          <cell r="F296" t="str">
            <v>6.1.1.50.00.0001-6</v>
          </cell>
          <cell r="G296" t="str">
            <v xml:space="preserve">VALOR REF. A SUBSCRIÇÃO DE COTAS DE CAPITAL - </v>
          </cell>
          <cell r="H296">
            <v>0</v>
          </cell>
          <cell r="I296">
            <v>100.55</v>
          </cell>
        </row>
        <row r="297">
          <cell r="F297" t="str">
            <v>6.1.1.50.00.0001-6</v>
          </cell>
          <cell r="G297" t="str">
            <v xml:space="preserve">VALOR REF. A SUBSCRIÇÃO DE COTAS DE CAPITAL - </v>
          </cell>
          <cell r="H297">
            <v>0</v>
          </cell>
          <cell r="I297">
            <v>100</v>
          </cell>
        </row>
        <row r="298">
          <cell r="F298" t="str">
            <v>6.1.1.50.00.0001-6</v>
          </cell>
          <cell r="G298" t="str">
            <v xml:space="preserve">VALOR REF. A SUBSCRIÇÃO DE COTAS DE CAPITAL - </v>
          </cell>
          <cell r="H298">
            <v>0</v>
          </cell>
          <cell r="I298">
            <v>100</v>
          </cell>
        </row>
        <row r="299">
          <cell r="F299" t="str">
            <v>6.1.1.50.00.0001-6</v>
          </cell>
          <cell r="G299" t="str">
            <v xml:space="preserve">VALOR REF. A SUBSCRIÇÃO DE COTAS DE CAPITAL - </v>
          </cell>
          <cell r="H299">
            <v>0</v>
          </cell>
          <cell r="I299">
            <v>300</v>
          </cell>
        </row>
        <row r="300">
          <cell r="F300" t="str">
            <v>6.1.1.50.00.0001-6</v>
          </cell>
          <cell r="G300" t="str">
            <v xml:space="preserve">VALOR REF. A SUBSCRIÇÃO DE COTAS DE CAPITAL - </v>
          </cell>
          <cell r="H300">
            <v>0</v>
          </cell>
          <cell r="I300">
            <v>100</v>
          </cell>
        </row>
        <row r="301">
          <cell r="F301" t="str">
            <v>6.1.1.50.00.0001-6</v>
          </cell>
          <cell r="G301" t="str">
            <v xml:space="preserve">VALOR REF. A SUBSCRIÇÃO DE COTAS DE CAPITAL - </v>
          </cell>
          <cell r="H301">
            <v>0</v>
          </cell>
          <cell r="I301">
            <v>100</v>
          </cell>
        </row>
        <row r="302">
          <cell r="F302" t="str">
            <v>6.1.1.50.00.0001-6</v>
          </cell>
          <cell r="G302" t="str">
            <v xml:space="preserve">VALOR REF. A SUBSCRIÇÃO DE COTAS DE CAPITAL - </v>
          </cell>
          <cell r="H302">
            <v>0</v>
          </cell>
          <cell r="I302">
            <v>400</v>
          </cell>
        </row>
        <row r="303">
          <cell r="F303" t="str">
            <v>6.1.1.50.00.0001-6</v>
          </cell>
          <cell r="G303" t="str">
            <v xml:space="preserve">VALOR REF. A SUBSCRIÇÃO DE COTAS DE CAPITAL - </v>
          </cell>
          <cell r="H303">
            <v>0</v>
          </cell>
          <cell r="I303">
            <v>100</v>
          </cell>
        </row>
        <row r="304">
          <cell r="F304" t="str">
            <v>6.1.1.50.00.0001-6</v>
          </cell>
          <cell r="G304" t="str">
            <v xml:space="preserve">VALOR REF. A SUBSCRIÇÃO DE COTAS DE CAPITAL - </v>
          </cell>
          <cell r="H304">
            <v>0</v>
          </cell>
          <cell r="I304">
            <v>100</v>
          </cell>
        </row>
        <row r="305">
          <cell r="F305" t="str">
            <v>6.1.1.50.00.0001-6</v>
          </cell>
          <cell r="G305" t="str">
            <v xml:space="preserve">VALOR REF. A SUBSCRIÇÃO DE COTAS DE CAPITAL - </v>
          </cell>
          <cell r="H305">
            <v>0</v>
          </cell>
          <cell r="I305">
            <v>200</v>
          </cell>
        </row>
        <row r="306">
          <cell r="F306" t="str">
            <v>6.1.1.50.00.0001-6</v>
          </cell>
          <cell r="G306" t="str">
            <v xml:space="preserve">VALOR REF. A SUBSCRIÇÃO DE COTAS DE CAPITAL - </v>
          </cell>
          <cell r="H306">
            <v>0</v>
          </cell>
          <cell r="I306">
            <v>100</v>
          </cell>
        </row>
        <row r="307">
          <cell r="F307" t="str">
            <v>6.1.1.50.00.0001-6</v>
          </cell>
          <cell r="G307" t="str">
            <v xml:space="preserve">VALOR REF. A SUBSCRIÇÃO DE COTAS DE CAPITAL - </v>
          </cell>
          <cell r="H307">
            <v>0</v>
          </cell>
          <cell r="I307">
            <v>100</v>
          </cell>
        </row>
        <row r="308">
          <cell r="F308" t="str">
            <v>6.1.1.50.00.0001-6</v>
          </cell>
          <cell r="G308" t="str">
            <v xml:space="preserve">VALOR REF. A SUBSCRIÇÃO DE COTAS DE CAPITAL - </v>
          </cell>
          <cell r="H308">
            <v>0</v>
          </cell>
          <cell r="I308">
            <v>100</v>
          </cell>
        </row>
        <row r="309">
          <cell r="F309" t="str">
            <v>4.9.9.92.00.0015-5</v>
          </cell>
          <cell r="G309" t="str">
            <v xml:space="preserve">VALOR REF. BAIXA/CANCELAMENTO SUBSCRIÇÃO - </v>
          </cell>
          <cell r="H309">
            <v>0.25</v>
          </cell>
          <cell r="I309">
            <v>0</v>
          </cell>
        </row>
        <row r="310">
          <cell r="F310" t="str">
            <v>6.1.1.50.00.0001-6</v>
          </cell>
          <cell r="G310" t="str">
            <v xml:space="preserve">VALOR REF. A SUBSCRIÇÃO DE COTAS DE CAPITAL - </v>
          </cell>
          <cell r="H310">
            <v>0</v>
          </cell>
          <cell r="I310">
            <v>100</v>
          </cell>
        </row>
        <row r="311">
          <cell r="F311" t="str">
            <v>6.1.1.50.00.0001-6</v>
          </cell>
          <cell r="G311" t="str">
            <v xml:space="preserve">VALOR REF. A SUBSCRIÇÃO DE COTAS DE CAPITAL - </v>
          </cell>
          <cell r="H311">
            <v>0</v>
          </cell>
          <cell r="I311">
            <v>100.45</v>
          </cell>
        </row>
        <row r="312">
          <cell r="F312" t="str">
            <v>6.1.1.50.00.0001-6</v>
          </cell>
          <cell r="G312" t="str">
            <v xml:space="preserve">VALOR REF. A SUBSCRIÇÃO DE COTAS DE CAPITAL - </v>
          </cell>
          <cell r="H312">
            <v>0</v>
          </cell>
          <cell r="I312">
            <v>100</v>
          </cell>
        </row>
        <row r="313">
          <cell r="F313" t="str">
            <v>6.1.1.50.00.0001-6</v>
          </cell>
          <cell r="G313" t="str">
            <v xml:space="preserve">VALOR REF. A SUBSCRIÇÃO DE COTAS DE CAPITAL - </v>
          </cell>
          <cell r="H313">
            <v>0</v>
          </cell>
          <cell r="I313">
            <v>100</v>
          </cell>
        </row>
        <row r="314">
          <cell r="F314" t="str">
            <v>6.1.1.50.00.0001-6</v>
          </cell>
          <cell r="G314" t="str">
            <v xml:space="preserve">VALOR REF. A SUBSCRIÇÃO DE COTAS DE CAPITAL - </v>
          </cell>
          <cell r="H314">
            <v>0</v>
          </cell>
          <cell r="I314">
            <v>100</v>
          </cell>
        </row>
        <row r="315">
          <cell r="F315" t="str">
            <v>6.1.1.50.00.0001-6</v>
          </cell>
          <cell r="G315" t="str">
            <v xml:space="preserve">VALOR REF. A SUBSCRIÇÃO DE COTAS DE CAPITAL - </v>
          </cell>
          <cell r="H315">
            <v>0</v>
          </cell>
          <cell r="I315">
            <v>300</v>
          </cell>
        </row>
        <row r="316">
          <cell r="F316" t="str">
            <v>6.1.1.50.00.0001-6</v>
          </cell>
          <cell r="G316" t="str">
            <v xml:space="preserve">VALOR REF. A SUBSCRIÇÃO DE COTAS DE CAPITAL - </v>
          </cell>
          <cell r="H316">
            <v>0</v>
          </cell>
          <cell r="I316">
            <v>100</v>
          </cell>
        </row>
        <row r="317">
          <cell r="F317" t="str">
            <v>6.1.1.50.00.0001-6</v>
          </cell>
          <cell r="G317" t="str">
            <v xml:space="preserve">VALOR REF. A SUBSCRIÇÃO DE COTAS DE CAPITAL - </v>
          </cell>
          <cell r="H317">
            <v>0</v>
          </cell>
          <cell r="I317">
            <v>100</v>
          </cell>
        </row>
        <row r="318">
          <cell r="F318" t="str">
            <v>6.1.1.50.00.0001-6</v>
          </cell>
          <cell r="G318" t="str">
            <v xml:space="preserve">VALOR REF. A SUBSCRIÇÃO DE COTAS DE CAPITAL - </v>
          </cell>
          <cell r="H318">
            <v>0</v>
          </cell>
          <cell r="I318">
            <v>200</v>
          </cell>
        </row>
        <row r="319">
          <cell r="F319" t="str">
            <v>6.1.1.50.00.0001-6</v>
          </cell>
          <cell r="G319" t="str">
            <v xml:space="preserve">VALOR REF. A SUBSCRIÇÃO DE COTAS DE CAPITAL - </v>
          </cell>
          <cell r="H319">
            <v>0</v>
          </cell>
          <cell r="I319">
            <v>100</v>
          </cell>
        </row>
        <row r="320">
          <cell r="F320" t="str">
            <v>6.1.1.50.00.0001-6</v>
          </cell>
          <cell r="G320" t="str">
            <v xml:space="preserve">VALOR REF. A SUBSCRIÇÃO DE COTAS DE CAPITAL - </v>
          </cell>
          <cell r="H320">
            <v>0</v>
          </cell>
          <cell r="I320">
            <v>100</v>
          </cell>
        </row>
        <row r="321">
          <cell r="F321" t="str">
            <v>4.9.9.92.00.0015-5</v>
          </cell>
          <cell r="G321" t="str">
            <v xml:space="preserve">VALOR REF. BAIXA/CANCELAMENTO SUBSCRIÇÃO - </v>
          </cell>
          <cell r="H321">
            <v>428.28</v>
          </cell>
          <cell r="I321">
            <v>0</v>
          </cell>
        </row>
        <row r="322">
          <cell r="F322" t="str">
            <v>6.1.1.50.00.0001-6</v>
          </cell>
          <cell r="G322" t="str">
            <v xml:space="preserve">VALOR REF. A SUBSCRIÇÃO DE COTAS DE CAPITAL - </v>
          </cell>
          <cell r="H322">
            <v>0</v>
          </cell>
          <cell r="I322">
            <v>100</v>
          </cell>
        </row>
        <row r="323">
          <cell r="F323" t="str">
            <v>6.1.1.50.00.0001-6</v>
          </cell>
          <cell r="G323" t="str">
            <v xml:space="preserve">VALOR REF. A SUBSCRIÇÃO DE COTAS DE CAPITAL - </v>
          </cell>
          <cell r="H323">
            <v>0</v>
          </cell>
          <cell r="I323">
            <v>100</v>
          </cell>
        </row>
        <row r="324">
          <cell r="F324" t="str">
            <v>6.1.1.50.00.0001-6</v>
          </cell>
          <cell r="G324" t="str">
            <v xml:space="preserve">VALOR REF. A SUBSCRIÇÃO DE COTAS DE CAPITAL - </v>
          </cell>
          <cell r="H324">
            <v>0</v>
          </cell>
          <cell r="I324">
            <v>200</v>
          </cell>
        </row>
        <row r="325">
          <cell r="F325" t="str">
            <v>6.1.1.50.00.0001-6</v>
          </cell>
          <cell r="G325" t="str">
            <v xml:space="preserve">VALOR REF. A SUBSCRIÇÃO DE COTAS DE CAPITAL - </v>
          </cell>
          <cell r="H325">
            <v>0</v>
          </cell>
          <cell r="I325">
            <v>200</v>
          </cell>
        </row>
        <row r="326">
          <cell r="F326" t="str">
            <v>4.9.9.92.00.0015-5</v>
          </cell>
          <cell r="G326" t="str">
            <v xml:space="preserve">VALOR REF. BAIXA/CANCELAMENTO SUBSCRIÇÃO - </v>
          </cell>
          <cell r="H326">
            <v>100</v>
          </cell>
          <cell r="I326">
            <v>0</v>
          </cell>
        </row>
        <row r="327">
          <cell r="F327" t="str">
            <v>6.1.1.50.00.0001-6</v>
          </cell>
          <cell r="G327" t="str">
            <v xml:space="preserve">VALOR REF. A SUBSCRIÇÃO DE COTAS DE CAPITAL - </v>
          </cell>
          <cell r="H327">
            <v>0</v>
          </cell>
          <cell r="I327">
            <v>400</v>
          </cell>
        </row>
        <row r="328">
          <cell r="F328" t="str">
            <v>6.1.1.50.00.0001-6</v>
          </cell>
          <cell r="G328" t="str">
            <v xml:space="preserve">VALOR REF. A SUBSCRIÇÃO DE COTAS DE CAPITAL - </v>
          </cell>
          <cell r="H328">
            <v>0</v>
          </cell>
          <cell r="I328">
            <v>200</v>
          </cell>
        </row>
        <row r="329">
          <cell r="F329" t="str">
            <v>6.1.1.50.00.0001-6</v>
          </cell>
          <cell r="G329" t="str">
            <v xml:space="preserve">VALOR REF. A SUBSCRIÇÃO DE COTAS DE CAPITAL - </v>
          </cell>
          <cell r="H329">
            <v>0</v>
          </cell>
          <cell r="I329">
            <v>100</v>
          </cell>
        </row>
        <row r="330">
          <cell r="F330" t="str">
            <v>6.1.1.50.00.0001-6</v>
          </cell>
          <cell r="G330" t="str">
            <v xml:space="preserve">VALOR REF. A SUBSCRIÇÃO DE COTAS DE CAPITAL - </v>
          </cell>
          <cell r="H330">
            <v>0</v>
          </cell>
          <cell r="I330">
            <v>200</v>
          </cell>
        </row>
        <row r="331">
          <cell r="F331" t="str">
            <v>6.1.1.50.00.0001-6</v>
          </cell>
          <cell r="G331" t="str">
            <v xml:space="preserve">VALOR REF. A SUBSCRIÇÃO DE COTAS DE CAPITAL - </v>
          </cell>
          <cell r="H331">
            <v>0</v>
          </cell>
          <cell r="I331">
            <v>200</v>
          </cell>
        </row>
        <row r="332">
          <cell r="F332" t="str">
            <v>6.1.1.50.00.0001-6</v>
          </cell>
          <cell r="G332" t="str">
            <v xml:space="preserve">VALOR REF. A SUBSCRIÇÃO DE COTAS DE CAPITAL - </v>
          </cell>
          <cell r="H332">
            <v>0</v>
          </cell>
          <cell r="I332">
            <v>100</v>
          </cell>
        </row>
        <row r="333">
          <cell r="F333" t="str">
            <v>6.1.1.50.00.0001-6</v>
          </cell>
          <cell r="G333" t="str">
            <v xml:space="preserve">VALOR REF. A SUBSCRIÇÃO DE COTAS DE CAPITAL - </v>
          </cell>
          <cell r="H333">
            <v>0</v>
          </cell>
          <cell r="I333">
            <v>100</v>
          </cell>
        </row>
        <row r="334">
          <cell r="F334" t="str">
            <v>6.1.1.50.00.0001-6</v>
          </cell>
          <cell r="G334" t="str">
            <v xml:space="preserve">VALOR REF. A SUBSCRIÇÃO DE COTAS DE CAPITAL - </v>
          </cell>
          <cell r="H334">
            <v>0</v>
          </cell>
          <cell r="I334">
            <v>2665.21</v>
          </cell>
        </row>
        <row r="335">
          <cell r="F335" t="str">
            <v>6.1.1.50.00.0001-6</v>
          </cell>
          <cell r="G335" t="str">
            <v xml:space="preserve">VALOR REF. A SUBSCRIÇÃO DE COTAS DE CAPITAL - </v>
          </cell>
          <cell r="H335">
            <v>0</v>
          </cell>
          <cell r="I335">
            <v>100</v>
          </cell>
        </row>
        <row r="336">
          <cell r="F336" t="str">
            <v>6.1.1.50.00.0001-6</v>
          </cell>
          <cell r="G336" t="str">
            <v xml:space="preserve">VALOR REF. A SUBSCRIÇÃO DE COTAS DE CAPITAL - </v>
          </cell>
          <cell r="H336">
            <v>0</v>
          </cell>
          <cell r="I336">
            <v>100</v>
          </cell>
        </row>
        <row r="337">
          <cell r="F337" t="str">
            <v>6.1.1.50.00.0001-6</v>
          </cell>
          <cell r="G337" t="str">
            <v xml:space="preserve">VALOR REF. A SUBSCRIÇÃO DE COTAS DE CAPITAL - </v>
          </cell>
          <cell r="H337">
            <v>0</v>
          </cell>
          <cell r="I337">
            <v>200</v>
          </cell>
        </row>
        <row r="338">
          <cell r="F338" t="str">
            <v>6.1.1.50.00.0001-6</v>
          </cell>
          <cell r="G338" t="str">
            <v xml:space="preserve">VALOR REF. A SUBSCRIÇÃO DE COTAS DE CAPITAL - </v>
          </cell>
          <cell r="H338">
            <v>0</v>
          </cell>
          <cell r="I338">
            <v>100</v>
          </cell>
        </row>
        <row r="339">
          <cell r="F339" t="str">
            <v>6.1.1.50.00.0001-6</v>
          </cell>
          <cell r="G339" t="str">
            <v xml:space="preserve">VALOR REF. A SUBSCRIÇÃO DE COTAS DE CAPITAL - </v>
          </cell>
          <cell r="H339">
            <v>0</v>
          </cell>
          <cell r="I339">
            <v>100</v>
          </cell>
        </row>
        <row r="340">
          <cell r="F340" t="str">
            <v>6.1.1.50.00.0001-6</v>
          </cell>
          <cell r="G340" t="str">
            <v xml:space="preserve">VALOR REF. A SUBSCRIÇÃO DE COTAS DE CAPITAL - </v>
          </cell>
          <cell r="H340">
            <v>0</v>
          </cell>
          <cell r="I340">
            <v>400</v>
          </cell>
        </row>
        <row r="341">
          <cell r="F341" t="str">
            <v>6.1.1.50.00.0001-6</v>
          </cell>
          <cell r="G341" t="str">
            <v xml:space="preserve">VALOR REF. A SUBSCRIÇÃO DE COTAS DE CAPITAL - </v>
          </cell>
          <cell r="H341">
            <v>0</v>
          </cell>
          <cell r="I341">
            <v>300</v>
          </cell>
        </row>
        <row r="342">
          <cell r="F342" t="str">
            <v>6.1.1.50.00.0001-6</v>
          </cell>
          <cell r="G342" t="str">
            <v xml:space="preserve">VALOR REF. A SUBSCRIÇÃO DE COTAS DE CAPITAL - </v>
          </cell>
          <cell r="H342">
            <v>0</v>
          </cell>
          <cell r="I342">
            <v>100</v>
          </cell>
        </row>
        <row r="343">
          <cell r="F343" t="str">
            <v>6.1.1.50.00.0001-6</v>
          </cell>
          <cell r="G343" t="str">
            <v xml:space="preserve">VALOR REF. A SUBSCRIÇÃO DE COTAS DE CAPITAL - </v>
          </cell>
          <cell r="H343">
            <v>0</v>
          </cell>
          <cell r="I343">
            <v>105.1</v>
          </cell>
        </row>
        <row r="344">
          <cell r="F344" t="str">
            <v>6.1.1.50.00.0001-6</v>
          </cell>
          <cell r="G344" t="str">
            <v xml:space="preserve">VALOR REF. A SUBSCRIÇÃO DE COTAS DE CAPITAL - </v>
          </cell>
          <cell r="H344">
            <v>0</v>
          </cell>
          <cell r="I344">
            <v>200</v>
          </cell>
        </row>
        <row r="345">
          <cell r="F345" t="str">
            <v>6.1.1.50.00.0001-6</v>
          </cell>
          <cell r="G345" t="str">
            <v xml:space="preserve">VALOR REF. A SUBSCRIÇÃO DE COTAS DE CAPITAL - </v>
          </cell>
          <cell r="H345">
            <v>0</v>
          </cell>
          <cell r="I345">
            <v>100</v>
          </cell>
        </row>
        <row r="346">
          <cell r="F346" t="str">
            <v>6.1.1.50.00.0001-6</v>
          </cell>
          <cell r="G346" t="str">
            <v xml:space="preserve">VALOR REF. A SUBSCRIÇÃO DE COTAS DE CAPITAL - </v>
          </cell>
          <cell r="H346">
            <v>0</v>
          </cell>
          <cell r="I346">
            <v>400</v>
          </cell>
        </row>
        <row r="347">
          <cell r="F347" t="str">
            <v>6.1.1.50.00.0001-6</v>
          </cell>
          <cell r="G347" t="str">
            <v xml:space="preserve">VALOR REF. A SUBSCRIÇÃO DE COTAS DE CAPITAL - </v>
          </cell>
          <cell r="H347">
            <v>0</v>
          </cell>
          <cell r="I347">
            <v>100</v>
          </cell>
        </row>
        <row r="348">
          <cell r="F348" t="str">
            <v>6.1.1.50.00.0001-6</v>
          </cell>
          <cell r="G348" t="str">
            <v xml:space="preserve">VALOR REF. A SUBSCRIÇÃO DE COTAS DE CAPITAL - </v>
          </cell>
          <cell r="H348">
            <v>0</v>
          </cell>
          <cell r="I348">
            <v>300</v>
          </cell>
        </row>
        <row r="349">
          <cell r="F349" t="str">
            <v>6.1.1.50.00.0001-6</v>
          </cell>
          <cell r="G349" t="str">
            <v xml:space="preserve">VALOR REF. A SUBSCRIÇÃO DE COTAS DE CAPITAL - </v>
          </cell>
          <cell r="H349">
            <v>0</v>
          </cell>
          <cell r="I349">
            <v>200</v>
          </cell>
        </row>
        <row r="350">
          <cell r="F350" t="str">
            <v>6.1.1.50.00.0001-6</v>
          </cell>
          <cell r="G350" t="str">
            <v xml:space="preserve">VALOR REF. A SUBSCRIÇÃO DE COTAS DE CAPITAL - </v>
          </cell>
          <cell r="H350">
            <v>0</v>
          </cell>
          <cell r="I350">
            <v>200</v>
          </cell>
        </row>
        <row r="351">
          <cell r="F351" t="str">
            <v>6.1.1.50.00.0001-6</v>
          </cell>
          <cell r="G351" t="str">
            <v xml:space="preserve">VALOR REF. A SUBSCRIÇÃO DE COTAS DE CAPITAL - </v>
          </cell>
          <cell r="H351">
            <v>0</v>
          </cell>
          <cell r="I351">
            <v>100</v>
          </cell>
        </row>
        <row r="352">
          <cell r="F352" t="str">
            <v>6.1.1.50.00.0001-6</v>
          </cell>
          <cell r="G352" t="str">
            <v xml:space="preserve">VALOR REF. A SUBSCRIÇÃO DE COTAS DE CAPITAL - </v>
          </cell>
          <cell r="H352">
            <v>0</v>
          </cell>
          <cell r="I352">
            <v>100</v>
          </cell>
        </row>
        <row r="353">
          <cell r="F353" t="str">
            <v>6.1.1.50.00.0001-6</v>
          </cell>
          <cell r="G353" t="str">
            <v xml:space="preserve">VALOR REF. A SUBSCRIÇÃO DE COTAS DE CAPITAL - </v>
          </cell>
          <cell r="H353">
            <v>0</v>
          </cell>
          <cell r="I353">
            <v>400.25</v>
          </cell>
        </row>
        <row r="354">
          <cell r="F354" t="str">
            <v>6.1.1.50.00.0001-6</v>
          </cell>
          <cell r="G354" t="str">
            <v xml:space="preserve">VALOR REF. A SUBSCRIÇÃO DE COTAS DE CAPITAL - </v>
          </cell>
          <cell r="H354">
            <v>0</v>
          </cell>
          <cell r="I354">
            <v>100</v>
          </cell>
        </row>
        <row r="355">
          <cell r="F355" t="str">
            <v>6.1.1.50.00.0001-6</v>
          </cell>
          <cell r="G355" t="str">
            <v xml:space="preserve">VALOR REF. A SUBSCRIÇÃO DE COTAS DE CAPITAL - </v>
          </cell>
          <cell r="H355">
            <v>0</v>
          </cell>
          <cell r="I355">
            <v>300</v>
          </cell>
        </row>
        <row r="356">
          <cell r="F356" t="str">
            <v>6.1.1.50.00.0001-6</v>
          </cell>
          <cell r="G356" t="str">
            <v xml:space="preserve">VALOR REF. A SUBSCRIÇÃO DE COTAS DE CAPITAL - </v>
          </cell>
          <cell r="H356">
            <v>0</v>
          </cell>
          <cell r="I356">
            <v>100</v>
          </cell>
        </row>
        <row r="357">
          <cell r="F357" t="str">
            <v>6.1.1.50.00.0001-6</v>
          </cell>
          <cell r="G357" t="str">
            <v xml:space="preserve">VALOR REF. A SUBSCRIÇÃO DE COTAS DE CAPITAL - </v>
          </cell>
          <cell r="H357">
            <v>0</v>
          </cell>
          <cell r="I357">
            <v>200</v>
          </cell>
        </row>
        <row r="358">
          <cell r="F358" t="str">
            <v>6.1.1.50.00.0001-6</v>
          </cell>
          <cell r="G358" t="str">
            <v xml:space="preserve">VALOR REF. A SUBSCRIÇÃO DE COTAS DE CAPITAL - </v>
          </cell>
          <cell r="H358">
            <v>0</v>
          </cell>
          <cell r="I358">
            <v>100</v>
          </cell>
        </row>
        <row r="359">
          <cell r="F359" t="str">
            <v>6.1.1.50.00.0001-6</v>
          </cell>
          <cell r="G359" t="str">
            <v xml:space="preserve">VALOR REF. A SUBSCRIÇÃO DE COTAS DE CAPITAL - </v>
          </cell>
          <cell r="H359">
            <v>0</v>
          </cell>
          <cell r="I359">
            <v>300</v>
          </cell>
        </row>
        <row r="360">
          <cell r="F360" t="str">
            <v>6.1.1.50.00.0001-6</v>
          </cell>
          <cell r="G360" t="str">
            <v xml:space="preserve">VALOR REF. A SUBSCRIÇÃO DE COTAS DE CAPITAL - </v>
          </cell>
          <cell r="H360">
            <v>0</v>
          </cell>
          <cell r="I360">
            <v>100</v>
          </cell>
        </row>
        <row r="361">
          <cell r="F361" t="str">
            <v>6.1.1.50.00.0001-6</v>
          </cell>
          <cell r="G361" t="str">
            <v xml:space="preserve">VALOR REF. A SUBSCRIÇÃO DE COTAS DE CAPITAL - </v>
          </cell>
          <cell r="H361">
            <v>0</v>
          </cell>
          <cell r="I361">
            <v>100</v>
          </cell>
        </row>
        <row r="362">
          <cell r="F362" t="str">
            <v>6.1.1.50.00.0001-6</v>
          </cell>
          <cell r="G362" t="str">
            <v xml:space="preserve">VALOR REF. A SUBSCRIÇÃO DE COTAS DE CAPITAL - </v>
          </cell>
          <cell r="H362">
            <v>0</v>
          </cell>
          <cell r="I362">
            <v>300</v>
          </cell>
        </row>
        <row r="363">
          <cell r="F363" t="str">
            <v>6.1.1.50.00.0001-6</v>
          </cell>
          <cell r="G363" t="str">
            <v xml:space="preserve">VALOR REF. A SUBSCRIÇÃO DE COTAS DE CAPITAL - </v>
          </cell>
          <cell r="H363">
            <v>0</v>
          </cell>
          <cell r="I363">
            <v>100</v>
          </cell>
        </row>
        <row r="364">
          <cell r="F364" t="str">
            <v>6.1.1.50.00.0001-6</v>
          </cell>
          <cell r="G364" t="str">
            <v xml:space="preserve">VALOR REF. A SUBSCRIÇÃO DE COTAS DE CAPITAL - </v>
          </cell>
          <cell r="H364">
            <v>0</v>
          </cell>
          <cell r="I364">
            <v>200</v>
          </cell>
        </row>
        <row r="365">
          <cell r="F365" t="str">
            <v>6.1.1.50.00.0001-6</v>
          </cell>
          <cell r="G365" t="str">
            <v xml:space="preserve">VALOR REF. A SUBSCRIÇÃO DE COTAS DE CAPITAL - </v>
          </cell>
          <cell r="H365">
            <v>0</v>
          </cell>
          <cell r="I365">
            <v>100</v>
          </cell>
        </row>
        <row r="366">
          <cell r="F366" t="str">
            <v>4.9.9.92.00.0015-5</v>
          </cell>
          <cell r="G366" t="str">
            <v xml:space="preserve">VALOR REF. BAIXA/CANCELAMENTO SUBSCRIÇÃO - </v>
          </cell>
          <cell r="H366">
            <v>2</v>
          </cell>
          <cell r="I366">
            <v>0</v>
          </cell>
        </row>
        <row r="367">
          <cell r="F367" t="str">
            <v>6.1.1.50.00.0001-6</v>
          </cell>
          <cell r="G367" t="str">
            <v xml:space="preserve">VALOR REF. A SUBSCRIÇÃO DE COTAS DE CAPITAL - </v>
          </cell>
          <cell r="H367">
            <v>0</v>
          </cell>
          <cell r="I367">
            <v>100</v>
          </cell>
        </row>
        <row r="368">
          <cell r="F368" t="str">
            <v>6.1.1.50.00.0001-6</v>
          </cell>
          <cell r="G368" t="str">
            <v xml:space="preserve">VALOR REF. A SUBSCRIÇÃO DE COTAS DE CAPITAL - </v>
          </cell>
          <cell r="H368">
            <v>0</v>
          </cell>
          <cell r="I368">
            <v>100</v>
          </cell>
        </row>
        <row r="369">
          <cell r="F369" t="str">
            <v>6.1.1.50.00.0001-6</v>
          </cell>
          <cell r="G369" t="str">
            <v xml:space="preserve">VALOR REF. A SUBSCRIÇÃO DE COTAS DE CAPITAL - </v>
          </cell>
          <cell r="H369">
            <v>0</v>
          </cell>
          <cell r="I369">
            <v>300</v>
          </cell>
        </row>
        <row r="370">
          <cell r="F370" t="str">
            <v>6.1.1.50.00.0001-6</v>
          </cell>
          <cell r="G370" t="str">
            <v xml:space="preserve">VALOR REF. A SUBSCRIÇÃO DE COTAS DE CAPITAL - </v>
          </cell>
          <cell r="H370">
            <v>0</v>
          </cell>
          <cell r="I370">
            <v>100</v>
          </cell>
        </row>
        <row r="371">
          <cell r="F371" t="str">
            <v>6.1.1.50.00.0001-6</v>
          </cell>
          <cell r="G371" t="str">
            <v xml:space="preserve">VALOR REF. A SUBSCRIÇÃO DE COTAS DE CAPITAL - </v>
          </cell>
          <cell r="H371">
            <v>0</v>
          </cell>
          <cell r="I371">
            <v>500</v>
          </cell>
        </row>
        <row r="372">
          <cell r="F372" t="str">
            <v>6.1.1.50.00.0001-6</v>
          </cell>
          <cell r="G372" t="str">
            <v xml:space="preserve">VALOR REF. A SUBSCRIÇÃO DE COTAS DE CAPITAL - </v>
          </cell>
          <cell r="H372">
            <v>0</v>
          </cell>
          <cell r="I372">
            <v>100</v>
          </cell>
        </row>
        <row r="373">
          <cell r="F373" t="str">
            <v>6.1.1.50.00.0001-6</v>
          </cell>
          <cell r="G373" t="str">
            <v xml:space="preserve">VALOR REF. A SUBSCRIÇÃO DE COTAS DE CAPITAL - </v>
          </cell>
          <cell r="H373">
            <v>0</v>
          </cell>
          <cell r="I373">
            <v>100</v>
          </cell>
        </row>
        <row r="374">
          <cell r="F374" t="str">
            <v>6.1.1.50.00.0001-6</v>
          </cell>
          <cell r="G374" t="str">
            <v xml:space="preserve">VALOR REF. A SUBSCRIÇÃO DE COTAS DE CAPITAL - </v>
          </cell>
          <cell r="H374">
            <v>0</v>
          </cell>
          <cell r="I374">
            <v>200</v>
          </cell>
        </row>
        <row r="375">
          <cell r="F375" t="str">
            <v>6.1.1.50.00.0001-6</v>
          </cell>
          <cell r="G375" t="str">
            <v xml:space="preserve">VALOR REF. A SUBSCRIÇÃO DE COTAS DE CAPITAL - </v>
          </cell>
          <cell r="H375">
            <v>0</v>
          </cell>
          <cell r="I375">
            <v>100</v>
          </cell>
        </row>
        <row r="376">
          <cell r="F376" t="str">
            <v>6.1.1.50.00.0001-6</v>
          </cell>
          <cell r="G376" t="str">
            <v xml:space="preserve">VALOR REF. A SUBSCRIÇÃO DE COTAS DE CAPITAL - </v>
          </cell>
          <cell r="H376">
            <v>0</v>
          </cell>
          <cell r="I376">
            <v>100</v>
          </cell>
        </row>
        <row r="377">
          <cell r="F377" t="str">
            <v>6.1.1.50.00.0001-6</v>
          </cell>
          <cell r="G377" t="str">
            <v xml:space="preserve">VALOR REF. A SUBSCRIÇÃO DE COTAS DE CAPITAL - </v>
          </cell>
          <cell r="H377">
            <v>0</v>
          </cell>
          <cell r="I377">
            <v>200</v>
          </cell>
        </row>
        <row r="378">
          <cell r="F378" t="str">
            <v>6.1.1.50.00.0001-6</v>
          </cell>
          <cell r="G378" t="str">
            <v xml:space="preserve">VALOR REF. A SUBSCRIÇÃO DE COTAS DE CAPITAL - </v>
          </cell>
          <cell r="H378">
            <v>0</v>
          </cell>
          <cell r="I378">
            <v>200</v>
          </cell>
        </row>
        <row r="379">
          <cell r="F379" t="str">
            <v>6.1.1.50.00.0001-6</v>
          </cell>
          <cell r="G379" t="str">
            <v xml:space="preserve">VALOR REF. A SUBSCRIÇÃO DE COTAS DE CAPITAL - </v>
          </cell>
          <cell r="H379">
            <v>0</v>
          </cell>
          <cell r="I379">
            <v>300</v>
          </cell>
        </row>
        <row r="380">
          <cell r="F380" t="str">
            <v>6.1.1.50.00.0001-6</v>
          </cell>
          <cell r="G380" t="str">
            <v xml:space="preserve">VALOR REF. A SUBSCRIÇÃO DE COTAS DE CAPITAL - </v>
          </cell>
          <cell r="H380">
            <v>0</v>
          </cell>
          <cell r="I380">
            <v>300</v>
          </cell>
        </row>
        <row r="381">
          <cell r="F381" t="str">
            <v>6.1.1.50.00.0001-6</v>
          </cell>
          <cell r="G381" t="str">
            <v xml:space="preserve">VALOR REF. A SUBSCRIÇÃO DE COTAS DE CAPITAL - </v>
          </cell>
          <cell r="H381">
            <v>0</v>
          </cell>
          <cell r="I381">
            <v>100</v>
          </cell>
        </row>
        <row r="382">
          <cell r="F382" t="str">
            <v>4.9.9.92.00.0015-5</v>
          </cell>
          <cell r="G382" t="str">
            <v xml:space="preserve">VALOR REF. BAIXA/CANCELAMENTO SUBSCRIÇÃO - </v>
          </cell>
          <cell r="H382">
            <v>238.69</v>
          </cell>
          <cell r="I382">
            <v>0</v>
          </cell>
        </row>
        <row r="383">
          <cell r="F383" t="str">
            <v>6.1.1.50.00.0001-6</v>
          </cell>
          <cell r="G383" t="str">
            <v xml:space="preserve">VALOR REF. A SUBSCRIÇÃO DE COTAS DE CAPITAL - </v>
          </cell>
          <cell r="H383">
            <v>0</v>
          </cell>
          <cell r="I383">
            <v>100</v>
          </cell>
        </row>
        <row r="384">
          <cell r="F384" t="str">
            <v>6.1.1.50.00.0001-6</v>
          </cell>
          <cell r="G384" t="str">
            <v xml:space="preserve">VALOR REF. A SUBSCRIÇÃO DE COTAS DE CAPITAL - </v>
          </cell>
          <cell r="H384">
            <v>0</v>
          </cell>
          <cell r="I384">
            <v>200</v>
          </cell>
        </row>
        <row r="385">
          <cell r="F385" t="str">
            <v>6.1.1.50.00.0001-6</v>
          </cell>
          <cell r="G385" t="str">
            <v xml:space="preserve">VALOR REF. A SUBSCRIÇÃO DE COTAS DE CAPITAL - </v>
          </cell>
          <cell r="H385">
            <v>0</v>
          </cell>
          <cell r="I385">
            <v>200</v>
          </cell>
        </row>
        <row r="386">
          <cell r="F386" t="str">
            <v>6.1.1.50.00.0001-6</v>
          </cell>
          <cell r="G386" t="str">
            <v xml:space="preserve">VALOR REF. A SUBSCRIÇÃO DE COTAS DE CAPITAL - </v>
          </cell>
          <cell r="H386">
            <v>0</v>
          </cell>
          <cell r="I386">
            <v>100</v>
          </cell>
        </row>
        <row r="387">
          <cell r="F387" t="str">
            <v>6.1.1.50.00.0001-6</v>
          </cell>
          <cell r="G387" t="str">
            <v xml:space="preserve">VALOR REF. A SUBSCRIÇÃO DE COTAS DE CAPITAL - </v>
          </cell>
          <cell r="H387">
            <v>0</v>
          </cell>
          <cell r="I387">
            <v>200</v>
          </cell>
        </row>
        <row r="388">
          <cell r="F388" t="str">
            <v>6.1.1.50.00.0001-6</v>
          </cell>
          <cell r="G388" t="str">
            <v xml:space="preserve">VALOR REF. A SUBSCRIÇÃO DE COTAS DE CAPITAL - </v>
          </cell>
          <cell r="H388">
            <v>0</v>
          </cell>
          <cell r="I388">
            <v>100</v>
          </cell>
        </row>
        <row r="389">
          <cell r="F389" t="str">
            <v>6.1.1.50.00.0001-6</v>
          </cell>
          <cell r="G389" t="str">
            <v xml:space="preserve">VALOR REF. A SUBSCRIÇÃO DE COTAS DE CAPITAL - </v>
          </cell>
          <cell r="H389">
            <v>0</v>
          </cell>
          <cell r="I389">
            <v>100</v>
          </cell>
        </row>
        <row r="390">
          <cell r="F390" t="str">
            <v>6.1.1.50.00.0001-6</v>
          </cell>
          <cell r="G390" t="str">
            <v xml:space="preserve">VALOR REF. A SUBSCRIÇÃO DE COTAS DE CAPITAL - </v>
          </cell>
          <cell r="H390">
            <v>0</v>
          </cell>
          <cell r="I390">
            <v>100</v>
          </cell>
        </row>
        <row r="391">
          <cell r="F391" t="str">
            <v>6.1.1.50.00.0001-6</v>
          </cell>
          <cell r="G391" t="str">
            <v xml:space="preserve">VALOR REF. A SUBSCRIÇÃO DE COTAS DE CAPITAL - </v>
          </cell>
          <cell r="H391">
            <v>0</v>
          </cell>
          <cell r="I391">
            <v>200</v>
          </cell>
        </row>
        <row r="392">
          <cell r="F392" t="str">
            <v>6.1.1.50.00.0001-6</v>
          </cell>
          <cell r="G392" t="str">
            <v xml:space="preserve">VALOR REF. A SUBSCRIÇÃO DE COTAS DE CAPITAL - </v>
          </cell>
          <cell r="H392">
            <v>0</v>
          </cell>
          <cell r="I392">
            <v>200</v>
          </cell>
        </row>
        <row r="393">
          <cell r="F393" t="str">
            <v/>
          </cell>
          <cell r="G393" t="str">
            <v>TOTAL DA CONTA:</v>
          </cell>
          <cell r="H393">
            <v>18824.580000000002</v>
          </cell>
          <cell r="I393">
            <v>396010.67</v>
          </cell>
        </row>
        <row r="394">
          <cell r="I394" t="str">
            <v>SALDO ANTERIOR</v>
          </cell>
        </row>
        <row r="395">
          <cell r="F395" t="str">
            <v>1.8.8.92.00.0063-1</v>
          </cell>
          <cell r="G395" t="str">
            <v xml:space="preserve">VALOR REF. A INTEGRALIZAÇÃO DE COTAS DE CAPITAL - </v>
          </cell>
          <cell r="H395">
            <v>0</v>
          </cell>
          <cell r="I395">
            <v>100</v>
          </cell>
        </row>
        <row r="396">
          <cell r="F396" t="str">
            <v>1.8.8.92.00.0063-1</v>
          </cell>
          <cell r="G396" t="str">
            <v xml:space="preserve">VALOR REF. A INTEGRALIZAÇÃO DE COTAS DE CAPITAL - </v>
          </cell>
          <cell r="H396">
            <v>0</v>
          </cell>
          <cell r="I396">
            <v>100</v>
          </cell>
        </row>
        <row r="397">
          <cell r="F397" t="str">
            <v>6.1.1.10.28.0001-6</v>
          </cell>
          <cell r="G397" t="str">
            <v xml:space="preserve">VALOR REF. A SUBSCRIÇÃO DE COTAS DE CAPITAL - </v>
          </cell>
          <cell r="H397">
            <v>100</v>
          </cell>
          <cell r="I397">
            <v>0</v>
          </cell>
        </row>
        <row r="398">
          <cell r="F398" t="str">
            <v>6.1.1.10.28.0001-6</v>
          </cell>
          <cell r="G398" t="str">
            <v xml:space="preserve">VALOR REF. A SUBSCRIÇÃO DE COTAS DE CAPITAL - </v>
          </cell>
          <cell r="H398">
            <v>100</v>
          </cell>
          <cell r="I398">
            <v>0</v>
          </cell>
        </row>
        <row r="399">
          <cell r="F399" t="str">
            <v>1.8.8.92.00.0063-1</v>
          </cell>
          <cell r="G399" t="str">
            <v xml:space="preserve">VALOR REF. A INTEGRALIZAÇÃO DE COTAS DE CAPITAL - </v>
          </cell>
          <cell r="H399">
            <v>0</v>
          </cell>
          <cell r="I399">
            <v>100</v>
          </cell>
        </row>
        <row r="400">
          <cell r="F400" t="str">
            <v>6.1.1.10.28.0001-6</v>
          </cell>
          <cell r="G400" t="str">
            <v xml:space="preserve">VALOR REF. A SUBSCRIÇÃO DE COTAS DE CAPITAL - </v>
          </cell>
          <cell r="H400">
            <v>100</v>
          </cell>
          <cell r="I400">
            <v>0</v>
          </cell>
        </row>
        <row r="401">
          <cell r="F401" t="str">
            <v>1.8.8.92.00.0063-1</v>
          </cell>
          <cell r="G401" t="str">
            <v xml:space="preserve">VALOR REF. A INTEGRALIZAÇÃO DE COTAS DE CAPITAL - </v>
          </cell>
          <cell r="H401">
            <v>0</v>
          </cell>
          <cell r="I401">
            <v>200</v>
          </cell>
        </row>
        <row r="402">
          <cell r="F402" t="str">
            <v>1.8.8.92.00.0063-1</v>
          </cell>
          <cell r="G402" t="str">
            <v xml:space="preserve">VALOR REF. A INTEGRALIZAÇÃO DE COTAS DE CAPITAL - </v>
          </cell>
          <cell r="H402">
            <v>0</v>
          </cell>
          <cell r="I402">
            <v>100</v>
          </cell>
        </row>
        <row r="403">
          <cell r="F403" t="str">
            <v>1.8.8.92.00.0063-1</v>
          </cell>
          <cell r="G403" t="str">
            <v xml:space="preserve">VALOR REF. A INTEGRALIZAÇÃO DE COTAS DE CAPITAL - </v>
          </cell>
          <cell r="H403">
            <v>0</v>
          </cell>
          <cell r="I403">
            <v>300</v>
          </cell>
        </row>
        <row r="404">
          <cell r="F404" t="str">
            <v>6.1.1.10.28.0001-6</v>
          </cell>
          <cell r="G404" t="str">
            <v xml:space="preserve">VALOR REF. A SUBSCRIÇÃO DE COTAS DE CAPITAL - </v>
          </cell>
          <cell r="H404">
            <v>200</v>
          </cell>
          <cell r="I404">
            <v>0</v>
          </cell>
        </row>
        <row r="405">
          <cell r="F405" t="str">
            <v>6.1.1.10.28.0001-6</v>
          </cell>
          <cell r="G405" t="str">
            <v xml:space="preserve">VALOR REF. A SUBSCRIÇÃO DE COTAS DE CAPITAL - </v>
          </cell>
          <cell r="H405">
            <v>100</v>
          </cell>
          <cell r="I405">
            <v>0</v>
          </cell>
        </row>
        <row r="406">
          <cell r="F406" t="str">
            <v>6.1.1.10.28.0001-6</v>
          </cell>
          <cell r="G406" t="str">
            <v xml:space="preserve">VALOR REF. A SUBSCRIÇÃO DE COTAS DE CAPITAL - </v>
          </cell>
          <cell r="H406">
            <v>300</v>
          </cell>
          <cell r="I406">
            <v>0</v>
          </cell>
        </row>
        <row r="407">
          <cell r="F407" t="str">
            <v>1.8.8.92.00.0063-1</v>
          </cell>
          <cell r="G407" t="str">
            <v xml:space="preserve">VALOR REF. A INTEGRALIZAÇÃO DE COTAS DE CAPITAL - </v>
          </cell>
          <cell r="H407">
            <v>0</v>
          </cell>
          <cell r="I407">
            <v>100</v>
          </cell>
        </row>
        <row r="408">
          <cell r="F408" t="str">
            <v>1.8.8.92.00.0063-1</v>
          </cell>
          <cell r="G408" t="str">
            <v xml:space="preserve">VALOR REF. A INTEGRALIZAÇÃO DE COTAS DE CAPITAL - </v>
          </cell>
          <cell r="H408">
            <v>0</v>
          </cell>
          <cell r="I408">
            <v>200</v>
          </cell>
        </row>
        <row r="409">
          <cell r="F409" t="str">
            <v>1.8.8.92.00.0063-1</v>
          </cell>
          <cell r="G409" t="str">
            <v xml:space="preserve">VALOR REF. A INTEGRALIZAÇÃO DE COTAS DE CAPITAL - </v>
          </cell>
          <cell r="H409">
            <v>0</v>
          </cell>
          <cell r="I409">
            <v>200</v>
          </cell>
        </row>
        <row r="410">
          <cell r="F410" t="str">
            <v>6.1.1.10.28.0001-6</v>
          </cell>
          <cell r="G410" t="str">
            <v xml:space="preserve">VALOR REF. A SUBSCRIÇÃO DE COTAS DE CAPITAL - </v>
          </cell>
          <cell r="H410">
            <v>100</v>
          </cell>
          <cell r="I410">
            <v>0</v>
          </cell>
        </row>
        <row r="411">
          <cell r="F411" t="str">
            <v>6.1.1.10.28.0001-6</v>
          </cell>
          <cell r="G411" t="str">
            <v xml:space="preserve">VALOR REF. A SUBSCRIÇÃO DE COTAS DE CAPITAL - </v>
          </cell>
          <cell r="H411">
            <v>200</v>
          </cell>
          <cell r="I411">
            <v>0</v>
          </cell>
        </row>
        <row r="412">
          <cell r="F412" t="str">
            <v>6.1.1.10.28.0001-6</v>
          </cell>
          <cell r="G412" t="str">
            <v xml:space="preserve">VALOR REF. A SUBSCRIÇÃO DE COTAS DE CAPITAL - </v>
          </cell>
          <cell r="H412">
            <v>200</v>
          </cell>
          <cell r="I412">
            <v>0</v>
          </cell>
        </row>
        <row r="413">
          <cell r="F413" t="str">
            <v>1.8.8.92.00.0063-1</v>
          </cell>
          <cell r="G413" t="str">
            <v xml:space="preserve">VALOR REF. A INTEGRALIZAÇÃO DE COTAS DE CAPITAL - </v>
          </cell>
          <cell r="H413">
            <v>0</v>
          </cell>
          <cell r="I413">
            <v>300</v>
          </cell>
        </row>
        <row r="414">
          <cell r="F414" t="str">
            <v>1.8.8.92.00.0063-1</v>
          </cell>
          <cell r="G414" t="str">
            <v xml:space="preserve">VALOR REF. A INTEGRALIZAÇÃO DE COTAS DE CAPITAL - </v>
          </cell>
          <cell r="H414">
            <v>0</v>
          </cell>
          <cell r="I414">
            <v>100</v>
          </cell>
        </row>
        <row r="415">
          <cell r="F415" t="str">
            <v>1.8.8.92.00.0063-1</v>
          </cell>
          <cell r="G415" t="str">
            <v xml:space="preserve">VALOR REF. A INTEGRALIZAÇÃO DE COTAS DE CAPITAL - </v>
          </cell>
          <cell r="H415">
            <v>0</v>
          </cell>
          <cell r="I415">
            <v>100</v>
          </cell>
        </row>
        <row r="416">
          <cell r="F416" t="str">
            <v>1.8.8.92.00.0063-1</v>
          </cell>
          <cell r="G416" t="str">
            <v xml:space="preserve">VALOR REF. A INTEGRALIZAÇÃO DE COTAS DE CAPITAL - </v>
          </cell>
          <cell r="H416">
            <v>0</v>
          </cell>
          <cell r="I416">
            <v>100</v>
          </cell>
        </row>
        <row r="417">
          <cell r="F417" t="str">
            <v>6.1.1.10.28.0001-6</v>
          </cell>
          <cell r="G417" t="str">
            <v xml:space="preserve">VALOR REF. A SUBSCRIÇÃO DE COTAS DE CAPITAL - </v>
          </cell>
          <cell r="H417">
            <v>300</v>
          </cell>
          <cell r="I417">
            <v>0</v>
          </cell>
        </row>
        <row r="418">
          <cell r="F418" t="str">
            <v>6.1.1.10.28.0001-6</v>
          </cell>
          <cell r="G418" t="str">
            <v xml:space="preserve">VALOR REF. A SUBSCRIÇÃO DE COTAS DE CAPITAL - </v>
          </cell>
          <cell r="H418">
            <v>100</v>
          </cell>
          <cell r="I418">
            <v>0</v>
          </cell>
        </row>
        <row r="419">
          <cell r="F419" t="str">
            <v>6.1.1.10.28.0001-6</v>
          </cell>
          <cell r="G419" t="str">
            <v xml:space="preserve">VALOR REF. A SUBSCRIÇÃO DE COTAS DE CAPITAL - </v>
          </cell>
          <cell r="H419">
            <v>100</v>
          </cell>
          <cell r="I419">
            <v>0</v>
          </cell>
        </row>
        <row r="420">
          <cell r="F420" t="str">
            <v>6.1.1.10.28.0001-6</v>
          </cell>
          <cell r="G420" t="str">
            <v xml:space="preserve">VALOR REF. A SUBSCRIÇÃO DE COTAS DE CAPITAL - </v>
          </cell>
          <cell r="H420">
            <v>100</v>
          </cell>
          <cell r="I420">
            <v>0</v>
          </cell>
        </row>
        <row r="421">
          <cell r="F421" t="str">
            <v>1.8.8.92.00.0063-1</v>
          </cell>
          <cell r="G421" t="str">
            <v xml:space="preserve">VALOR REF. A INTEGRALIZAÇÃO DE COTAS DE CAPITAL - </v>
          </cell>
          <cell r="H421">
            <v>0</v>
          </cell>
          <cell r="I421">
            <v>300</v>
          </cell>
        </row>
        <row r="422">
          <cell r="F422" t="str">
            <v>1.8.8.92.00.0063-1</v>
          </cell>
          <cell r="G422" t="str">
            <v xml:space="preserve">VALOR REF. A INTEGRALIZAÇÃO DE COTAS DE CAPITAL - </v>
          </cell>
          <cell r="H422">
            <v>0</v>
          </cell>
          <cell r="I422">
            <v>100</v>
          </cell>
        </row>
        <row r="423">
          <cell r="F423" t="str">
            <v>1.8.8.92.00.0063-1</v>
          </cell>
          <cell r="G423" t="str">
            <v xml:space="preserve">VALOR REF. A INTEGRALIZAÇÃO DE COTAS DE CAPITAL - </v>
          </cell>
          <cell r="H423">
            <v>0</v>
          </cell>
          <cell r="I423">
            <v>200</v>
          </cell>
        </row>
        <row r="424">
          <cell r="F424" t="str">
            <v>1.8.8.92.00.0063-1</v>
          </cell>
          <cell r="G424" t="str">
            <v xml:space="preserve">VALOR REF. A INTEGRALIZAÇÃO DE COTAS DE CAPITAL - </v>
          </cell>
          <cell r="H424">
            <v>0</v>
          </cell>
          <cell r="I424">
            <v>100</v>
          </cell>
        </row>
        <row r="425">
          <cell r="F425" t="str">
            <v>6.1.1.10.28.0001-6</v>
          </cell>
          <cell r="G425" t="str">
            <v xml:space="preserve">VALOR REF. A SUBSCRIÇÃO DE COTAS DE CAPITAL - </v>
          </cell>
          <cell r="H425">
            <v>300</v>
          </cell>
          <cell r="I425">
            <v>0</v>
          </cell>
        </row>
        <row r="426">
          <cell r="F426" t="str">
            <v>6.1.1.10.28.0001-6</v>
          </cell>
          <cell r="G426" t="str">
            <v xml:space="preserve">VALOR REF. A SUBSCRIÇÃO DE COTAS DE CAPITAL - </v>
          </cell>
          <cell r="H426">
            <v>100</v>
          </cell>
          <cell r="I426">
            <v>0</v>
          </cell>
        </row>
        <row r="427">
          <cell r="F427" t="str">
            <v>6.1.1.10.28.0001-6</v>
          </cell>
          <cell r="G427" t="str">
            <v xml:space="preserve">VALOR REF. A SUBSCRIÇÃO DE COTAS DE CAPITAL - </v>
          </cell>
          <cell r="H427">
            <v>200</v>
          </cell>
          <cell r="I427">
            <v>0</v>
          </cell>
        </row>
        <row r="428">
          <cell r="F428" t="str">
            <v>6.1.1.10.28.0001-6</v>
          </cell>
          <cell r="G428" t="str">
            <v xml:space="preserve">VALOR REF. A SUBSCRIÇÃO DE COTAS DE CAPITAL - </v>
          </cell>
          <cell r="H428">
            <v>100</v>
          </cell>
          <cell r="I428">
            <v>0</v>
          </cell>
        </row>
        <row r="429">
          <cell r="F429" t="str">
            <v>1.8.8.92.00.0063-1</v>
          </cell>
          <cell r="G429" t="str">
            <v xml:space="preserve">VALOR REF. A INTEGRALIZAÇÃO DE COTAS DE CAPITAL - </v>
          </cell>
          <cell r="H429">
            <v>0</v>
          </cell>
          <cell r="I429">
            <v>100</v>
          </cell>
        </row>
        <row r="430">
          <cell r="F430" t="str">
            <v>1.8.8.92.00.0063-1</v>
          </cell>
          <cell r="G430" t="str">
            <v xml:space="preserve">VALOR REF. A INTEGRALIZAÇÃO DE COTAS DE CAPITAL - </v>
          </cell>
          <cell r="H430">
            <v>0</v>
          </cell>
          <cell r="I430">
            <v>200</v>
          </cell>
        </row>
        <row r="431">
          <cell r="F431" t="str">
            <v>1.8.8.92.00.0063-1</v>
          </cell>
          <cell r="G431" t="str">
            <v xml:space="preserve">VALOR REF. A INTEGRALIZAÇÃO DE COTAS DE CAPITAL - </v>
          </cell>
          <cell r="H431">
            <v>0</v>
          </cell>
          <cell r="I431">
            <v>300</v>
          </cell>
        </row>
        <row r="432">
          <cell r="F432" t="str">
            <v>6.1.1.10.28.0001-6</v>
          </cell>
          <cell r="G432" t="str">
            <v xml:space="preserve">VALOR REF. A SUBSCRIÇÃO DE COTAS DE CAPITAL - </v>
          </cell>
          <cell r="H432">
            <v>100</v>
          </cell>
          <cell r="I432">
            <v>0</v>
          </cell>
        </row>
        <row r="433">
          <cell r="F433" t="str">
            <v>6.1.1.10.28.0001-6</v>
          </cell>
          <cell r="G433" t="str">
            <v xml:space="preserve">VALOR REF. A SUBSCRIÇÃO DE COTAS DE CAPITAL - </v>
          </cell>
          <cell r="H433">
            <v>200</v>
          </cell>
          <cell r="I433">
            <v>0</v>
          </cell>
        </row>
        <row r="434">
          <cell r="F434" t="str">
            <v>6.1.1.10.28.0001-6</v>
          </cell>
          <cell r="G434" t="str">
            <v xml:space="preserve">VALOR REF. A SUBSCRIÇÃO DE COTAS DE CAPITAL - </v>
          </cell>
          <cell r="H434">
            <v>300</v>
          </cell>
          <cell r="I434">
            <v>0</v>
          </cell>
        </row>
        <row r="435">
          <cell r="F435" t="str">
            <v>1.8.8.92.00.0063-1</v>
          </cell>
          <cell r="G435" t="str">
            <v xml:space="preserve">VALOR REF. A INTEGRALIZAÇÃO DE COTAS DE CAPITAL - </v>
          </cell>
          <cell r="H435">
            <v>0</v>
          </cell>
          <cell r="I435">
            <v>500</v>
          </cell>
        </row>
        <row r="436">
          <cell r="F436" t="str">
            <v>1.8.8.92.00.0063-1</v>
          </cell>
          <cell r="G436" t="str">
            <v xml:space="preserve">VALOR REF. A INTEGRALIZAÇÃO DE COTAS DE CAPITAL - </v>
          </cell>
          <cell r="H436">
            <v>0</v>
          </cell>
          <cell r="I436">
            <v>100</v>
          </cell>
        </row>
        <row r="437">
          <cell r="F437" t="str">
            <v>6.1.1.10.28.0001-6</v>
          </cell>
          <cell r="G437" t="str">
            <v xml:space="preserve">VALOR REF. A SUBSCRIÇÃO DE COTAS DE CAPITAL - </v>
          </cell>
          <cell r="H437">
            <v>500</v>
          </cell>
          <cell r="I437">
            <v>0</v>
          </cell>
        </row>
        <row r="438">
          <cell r="F438" t="str">
            <v>6.1.1.10.28.0001-6</v>
          </cell>
          <cell r="G438" t="str">
            <v xml:space="preserve">VALOR REF. A SUBSCRIÇÃO DE COTAS DE CAPITAL - </v>
          </cell>
          <cell r="H438">
            <v>100</v>
          </cell>
          <cell r="I438">
            <v>0</v>
          </cell>
        </row>
        <row r="439">
          <cell r="F439" t="str">
            <v>1.8.8.92.00.0063-1</v>
          </cell>
          <cell r="G439" t="str">
            <v xml:space="preserve">VALOR REF. A INTEGRALIZAÇÃO DE COTAS DE CAPITAL - </v>
          </cell>
          <cell r="H439">
            <v>0</v>
          </cell>
          <cell r="I439">
            <v>400</v>
          </cell>
        </row>
        <row r="440">
          <cell r="F440" t="str">
            <v>1.8.8.92.00.0063-1</v>
          </cell>
          <cell r="G440" t="str">
            <v xml:space="preserve">VALOR REF. A INTEGRALIZAÇÃO DE COTAS DE CAPITAL - </v>
          </cell>
          <cell r="H440">
            <v>0</v>
          </cell>
          <cell r="I440">
            <v>100</v>
          </cell>
        </row>
        <row r="441">
          <cell r="F441" t="str">
            <v>1.8.8.92.00.0063-1</v>
          </cell>
          <cell r="G441" t="str">
            <v xml:space="preserve">VALOR REF. A INTEGRALIZAÇÃO DE COTAS DE CAPITAL - </v>
          </cell>
          <cell r="H441">
            <v>0</v>
          </cell>
          <cell r="I441">
            <v>100</v>
          </cell>
        </row>
        <row r="442">
          <cell r="F442" t="str">
            <v>6.1.1.10.28.0001-6</v>
          </cell>
          <cell r="G442" t="str">
            <v xml:space="preserve">VALOR REF. A SUBSCRIÇÃO DE COTAS DE CAPITAL - </v>
          </cell>
          <cell r="H442">
            <v>400</v>
          </cell>
          <cell r="I442">
            <v>0</v>
          </cell>
        </row>
        <row r="443">
          <cell r="F443" t="str">
            <v>6.1.1.10.28.0001-6</v>
          </cell>
          <cell r="G443" t="str">
            <v xml:space="preserve">VALOR REF. A SUBSCRIÇÃO DE COTAS DE CAPITAL - </v>
          </cell>
          <cell r="H443">
            <v>100</v>
          </cell>
          <cell r="I443">
            <v>0</v>
          </cell>
        </row>
        <row r="444">
          <cell r="F444" t="str">
            <v>6.1.1.10.28.0001-6</v>
          </cell>
          <cell r="G444" t="str">
            <v xml:space="preserve">VALOR REF. A SUBSCRIÇÃO DE COTAS DE CAPITAL - </v>
          </cell>
          <cell r="H444">
            <v>100</v>
          </cell>
          <cell r="I444">
            <v>0</v>
          </cell>
        </row>
        <row r="445">
          <cell r="F445" t="str">
            <v>1.8.8.92.00.0063-1</v>
          </cell>
          <cell r="G445" t="str">
            <v xml:space="preserve">VALOR REF. A INTEGRALIZAÇÃO DE COTAS DE CAPITAL - </v>
          </cell>
          <cell r="H445">
            <v>0</v>
          </cell>
          <cell r="I445">
            <v>100</v>
          </cell>
        </row>
        <row r="446">
          <cell r="F446" t="str">
            <v>1.8.8.92.00.0063-1</v>
          </cell>
          <cell r="G446" t="str">
            <v xml:space="preserve">VALOR REF. A INTEGRALIZAÇÃO DE COTAS DE CAPITAL - </v>
          </cell>
          <cell r="H446">
            <v>0</v>
          </cell>
          <cell r="I446">
            <v>200</v>
          </cell>
        </row>
        <row r="447">
          <cell r="F447" t="str">
            <v>1.8.8.92.00.0063-1</v>
          </cell>
          <cell r="G447" t="str">
            <v xml:space="preserve">VALOR REF. A INTEGRALIZAÇÃO DE COTAS DE CAPITAL - </v>
          </cell>
          <cell r="H447">
            <v>0</v>
          </cell>
          <cell r="I447">
            <v>200</v>
          </cell>
        </row>
        <row r="448">
          <cell r="F448" t="str">
            <v>6.1.1.10.28.0001-6</v>
          </cell>
          <cell r="G448" t="str">
            <v xml:space="preserve">VALOR REF. A SUBSCRIÇÃO DE COTAS DE CAPITAL - </v>
          </cell>
          <cell r="H448">
            <v>100</v>
          </cell>
          <cell r="I448">
            <v>0</v>
          </cell>
        </row>
        <row r="449">
          <cell r="F449" t="str">
            <v>6.1.1.10.28.0001-6</v>
          </cell>
          <cell r="G449" t="str">
            <v xml:space="preserve">VALOR REF. A SUBSCRIÇÃO DE COTAS DE CAPITAL - </v>
          </cell>
          <cell r="H449">
            <v>200</v>
          </cell>
          <cell r="I449">
            <v>0</v>
          </cell>
        </row>
        <row r="450">
          <cell r="F450" t="str">
            <v>6.1.1.10.28.0001-6</v>
          </cell>
          <cell r="G450" t="str">
            <v xml:space="preserve">VALOR REF. A SUBSCRIÇÃO DE COTAS DE CAPITAL - </v>
          </cell>
          <cell r="H450">
            <v>200</v>
          </cell>
          <cell r="I450">
            <v>0</v>
          </cell>
        </row>
        <row r="451">
          <cell r="F451" t="str">
            <v>1.8.8.92.00.0063-1</v>
          </cell>
          <cell r="G451" t="str">
            <v xml:space="preserve">VALOR REF. A INTEGRALIZAÇÃO DE COTAS DE CAPITAL - </v>
          </cell>
          <cell r="H451">
            <v>0</v>
          </cell>
          <cell r="I451">
            <v>2529.5</v>
          </cell>
        </row>
        <row r="452">
          <cell r="F452" t="str">
            <v>1.8.8.92.00.0063-1</v>
          </cell>
          <cell r="G452" t="str">
            <v xml:space="preserve">VALOR REF. A INTEGRALIZAÇÃO DE COTAS DE CAPITAL - </v>
          </cell>
          <cell r="H452">
            <v>0</v>
          </cell>
          <cell r="I452">
            <v>100</v>
          </cell>
        </row>
        <row r="453">
          <cell r="F453" t="str">
            <v>6.1.1.10.28.0001-6</v>
          </cell>
          <cell r="G453" t="str">
            <v xml:space="preserve">VALOR REF. A SUBSCRIÇÃO DE COTAS DE CAPITAL - </v>
          </cell>
          <cell r="H453">
            <v>2529.5</v>
          </cell>
          <cell r="I453">
            <v>0</v>
          </cell>
        </row>
        <row r="454">
          <cell r="F454" t="str">
            <v>6.1.1.10.28.0001-6</v>
          </cell>
          <cell r="G454" t="str">
            <v xml:space="preserve">VALOR REF. A SUBSCRIÇÃO DE COTAS DE CAPITAL - </v>
          </cell>
          <cell r="H454">
            <v>100</v>
          </cell>
          <cell r="I454">
            <v>0</v>
          </cell>
        </row>
        <row r="455">
          <cell r="F455" t="str">
            <v>1.8.8.92.00.0063-1</v>
          </cell>
          <cell r="G455" t="str">
            <v xml:space="preserve">VALOR REF. A INTEGRALIZAÇÃO DE COTAS DE CAPITAL - </v>
          </cell>
          <cell r="H455">
            <v>0</v>
          </cell>
          <cell r="I455">
            <v>100</v>
          </cell>
        </row>
        <row r="456">
          <cell r="F456" t="str">
            <v>1.8.8.92.00.0063-1</v>
          </cell>
          <cell r="G456" t="str">
            <v xml:space="preserve">VALOR REF. A INTEGRALIZAÇÃO DE COTAS DE CAPITAL - </v>
          </cell>
          <cell r="H456">
            <v>0</v>
          </cell>
          <cell r="I456">
            <v>200</v>
          </cell>
        </row>
        <row r="457">
          <cell r="F457" t="str">
            <v>1.8.8.92.00.0063-1</v>
          </cell>
          <cell r="G457" t="str">
            <v xml:space="preserve">VALOR REF. A INTEGRALIZAÇÃO DE COTAS DE CAPITAL - </v>
          </cell>
          <cell r="H457">
            <v>0</v>
          </cell>
          <cell r="I457">
            <v>100</v>
          </cell>
        </row>
        <row r="458">
          <cell r="F458" t="str">
            <v>1.8.8.92.00.0063-1</v>
          </cell>
          <cell r="G458" t="str">
            <v xml:space="preserve">VALOR REF. A INTEGRALIZAÇÃO DE COTAS DE CAPITAL - </v>
          </cell>
          <cell r="H458">
            <v>0</v>
          </cell>
          <cell r="I458">
            <v>100</v>
          </cell>
        </row>
        <row r="459">
          <cell r="F459" t="str">
            <v>1.8.8.92.00.0063-1</v>
          </cell>
          <cell r="G459" t="str">
            <v xml:space="preserve">VALOR REF. A INTEGRALIZAÇÃO DE COTAS DE CAPITAL - </v>
          </cell>
          <cell r="H459">
            <v>0</v>
          </cell>
          <cell r="I459">
            <v>200</v>
          </cell>
        </row>
        <row r="460">
          <cell r="F460" t="str">
            <v>6.1.1.10.28.0001-6</v>
          </cell>
          <cell r="G460" t="str">
            <v xml:space="preserve">VALOR REF. A SUBSCRIÇÃO DE COTAS DE CAPITAL - </v>
          </cell>
          <cell r="H460">
            <v>100</v>
          </cell>
          <cell r="I460">
            <v>0</v>
          </cell>
        </row>
        <row r="461">
          <cell r="F461" t="str">
            <v>6.1.1.10.28.0001-6</v>
          </cell>
          <cell r="G461" t="str">
            <v xml:space="preserve">VALOR REF. A SUBSCRIÇÃO DE COTAS DE CAPITAL - </v>
          </cell>
          <cell r="H461">
            <v>200</v>
          </cell>
          <cell r="I461">
            <v>0</v>
          </cell>
        </row>
        <row r="462">
          <cell r="F462" t="str">
            <v>6.1.1.10.28.0001-6</v>
          </cell>
          <cell r="G462" t="str">
            <v xml:space="preserve">VALOR REF. A SUBSCRIÇÃO DE COTAS DE CAPITAL - </v>
          </cell>
          <cell r="H462">
            <v>100</v>
          </cell>
          <cell r="I462">
            <v>0</v>
          </cell>
        </row>
        <row r="463">
          <cell r="F463" t="str">
            <v>6.1.1.10.28.0001-6</v>
          </cell>
          <cell r="G463" t="str">
            <v xml:space="preserve">VALOR REF. A SUBSCRIÇÃO DE COTAS DE CAPITAL - </v>
          </cell>
          <cell r="H463">
            <v>100</v>
          </cell>
          <cell r="I463">
            <v>0</v>
          </cell>
        </row>
        <row r="464">
          <cell r="F464" t="str">
            <v>6.1.1.10.28.0001-6</v>
          </cell>
          <cell r="G464" t="str">
            <v xml:space="preserve">VALOR REF. A SUBSCRIÇÃO DE COTAS DE CAPITAL - </v>
          </cell>
          <cell r="H464">
            <v>200</v>
          </cell>
          <cell r="I464">
            <v>0</v>
          </cell>
        </row>
        <row r="465">
          <cell r="F465" t="str">
            <v>1.8.8.92.00.0063-1</v>
          </cell>
          <cell r="G465" t="str">
            <v xml:space="preserve">VALOR REF. A INTEGRALIZAÇÃO DE COTAS DE CAPITAL - </v>
          </cell>
          <cell r="H465">
            <v>0</v>
          </cell>
          <cell r="I465">
            <v>100</v>
          </cell>
        </row>
        <row r="466">
          <cell r="F466" t="str">
            <v>1.8.8.92.00.0063-1</v>
          </cell>
          <cell r="G466" t="str">
            <v xml:space="preserve">VALOR REF. A INTEGRALIZAÇÃO DE COTAS DE CAPITAL - </v>
          </cell>
          <cell r="H466">
            <v>0</v>
          </cell>
          <cell r="I466">
            <v>100</v>
          </cell>
        </row>
        <row r="467">
          <cell r="F467" t="str">
            <v>1.8.8.92.00.0063-1</v>
          </cell>
          <cell r="G467" t="str">
            <v xml:space="preserve">VALOR REF. A INTEGRALIZAÇÃO DE COTAS DE CAPITAL - </v>
          </cell>
          <cell r="H467">
            <v>0</v>
          </cell>
          <cell r="I467">
            <v>100</v>
          </cell>
        </row>
        <row r="468">
          <cell r="F468" t="str">
            <v>1.8.8.92.00.0063-1</v>
          </cell>
          <cell r="G468" t="str">
            <v xml:space="preserve">VALOR REF. A INTEGRALIZAÇÃO DE COTAS DE CAPITAL - </v>
          </cell>
          <cell r="H468">
            <v>0</v>
          </cell>
          <cell r="I468">
            <v>400</v>
          </cell>
        </row>
        <row r="469">
          <cell r="F469" t="str">
            <v>6.1.1.10.28.0001-6</v>
          </cell>
          <cell r="G469" t="str">
            <v xml:space="preserve">VALOR REF. A SUBSCRIÇÃO DE COTAS DE CAPITAL - </v>
          </cell>
          <cell r="H469">
            <v>100</v>
          </cell>
          <cell r="I469">
            <v>0</v>
          </cell>
        </row>
        <row r="470">
          <cell r="F470" t="str">
            <v>6.1.1.10.28.0001-6</v>
          </cell>
          <cell r="G470" t="str">
            <v xml:space="preserve">VALOR REF. A SUBSCRIÇÃO DE COTAS DE CAPITAL - </v>
          </cell>
          <cell r="H470">
            <v>100</v>
          </cell>
          <cell r="I470">
            <v>0</v>
          </cell>
        </row>
        <row r="471">
          <cell r="F471" t="str">
            <v>6.1.1.10.28.0001-6</v>
          </cell>
          <cell r="G471" t="str">
            <v xml:space="preserve">VALOR REF. A SUBSCRIÇÃO DE COTAS DE CAPITAL - </v>
          </cell>
          <cell r="H471">
            <v>100</v>
          </cell>
          <cell r="I471">
            <v>0</v>
          </cell>
        </row>
        <row r="472">
          <cell r="F472" t="str">
            <v>6.1.1.10.28.0001-6</v>
          </cell>
          <cell r="G472" t="str">
            <v xml:space="preserve">VALOR REF. A SUBSCRIÇÃO DE COTAS DE CAPITAL - </v>
          </cell>
          <cell r="H472">
            <v>400</v>
          </cell>
          <cell r="I472">
            <v>0</v>
          </cell>
        </row>
        <row r="473">
          <cell r="F473" t="str">
            <v>1.8.8.92.00.0063-1</v>
          </cell>
          <cell r="G473" t="str">
            <v xml:space="preserve">VALOR REF. A INTEGRALIZAÇÃO DE COTAS DE CAPITAL - </v>
          </cell>
          <cell r="H473">
            <v>0</v>
          </cell>
          <cell r="I473">
            <v>100</v>
          </cell>
        </row>
        <row r="474">
          <cell r="F474" t="str">
            <v>1.8.8.92.00.0063-1</v>
          </cell>
          <cell r="G474" t="str">
            <v xml:space="preserve">VALOR REF. A INTEGRALIZAÇÃO DE COTAS DE CAPITAL - </v>
          </cell>
          <cell r="H474">
            <v>0</v>
          </cell>
          <cell r="I474">
            <v>100</v>
          </cell>
        </row>
        <row r="475">
          <cell r="F475" t="str">
            <v>6.1.1.10.28.0001-6</v>
          </cell>
          <cell r="G475" t="str">
            <v xml:space="preserve">VALOR REF. A SUBSCRIÇÃO DE COTAS DE CAPITAL - </v>
          </cell>
          <cell r="H475">
            <v>100</v>
          </cell>
          <cell r="I475">
            <v>0</v>
          </cell>
        </row>
        <row r="476">
          <cell r="F476" t="str">
            <v>6.1.1.10.28.0001-6</v>
          </cell>
          <cell r="G476" t="str">
            <v xml:space="preserve">VALOR REF. A SUBSCRIÇÃO DE COTAS DE CAPITAL - </v>
          </cell>
          <cell r="H476">
            <v>100</v>
          </cell>
          <cell r="I476">
            <v>0</v>
          </cell>
        </row>
        <row r="477">
          <cell r="F477" t="str">
            <v>1.8.8.92.00.0063-1</v>
          </cell>
          <cell r="G477" t="str">
            <v xml:space="preserve">VALOR REF. INTEGRALIZACAO VIA CONTA DIGITAL - </v>
          </cell>
          <cell r="H477">
            <v>0</v>
          </cell>
          <cell r="I477">
            <v>100</v>
          </cell>
        </row>
        <row r="478">
          <cell r="F478" t="str">
            <v>1.8.8.92.00.0063-1</v>
          </cell>
          <cell r="G478" t="str">
            <v xml:space="preserve">VALOR REF. A INTEGRALIZAÇÃO DE COTAS DE CAPITAL - </v>
          </cell>
          <cell r="H478">
            <v>0</v>
          </cell>
          <cell r="I478">
            <v>100</v>
          </cell>
        </row>
        <row r="479">
          <cell r="F479" t="str">
            <v>1.8.8.92.00.0063-1</v>
          </cell>
          <cell r="G479" t="str">
            <v xml:space="preserve">VALOR REF. A INTEGRALIZAÇÃO DE COTAS DE CAPITAL - </v>
          </cell>
          <cell r="H479">
            <v>0</v>
          </cell>
          <cell r="I479">
            <v>100</v>
          </cell>
        </row>
        <row r="480">
          <cell r="F480" t="str">
            <v>1.8.8.92.00.0063-1</v>
          </cell>
          <cell r="G480" t="str">
            <v xml:space="preserve">VALOR REF. A INTEGRALIZAÇÃO DE COTAS DE CAPITAL - </v>
          </cell>
          <cell r="H480">
            <v>0</v>
          </cell>
          <cell r="I480">
            <v>100</v>
          </cell>
        </row>
        <row r="481">
          <cell r="F481" t="str">
            <v>1.8.8.92.00.0063-1</v>
          </cell>
          <cell r="G481" t="str">
            <v xml:space="preserve">VALOR REF. A INTEGRALIZAÇÃO DE COTAS DE CAPITAL - </v>
          </cell>
          <cell r="H481">
            <v>0</v>
          </cell>
          <cell r="I481">
            <v>200</v>
          </cell>
        </row>
        <row r="482">
          <cell r="F482" t="str">
            <v>6.1.1.10.28.0001-6</v>
          </cell>
          <cell r="G482" t="str">
            <v xml:space="preserve">VALOR REF. A SUBSCRIÇÃO DE COTAS DE CAPITAL - </v>
          </cell>
          <cell r="H482">
            <v>100</v>
          </cell>
          <cell r="I482">
            <v>0</v>
          </cell>
        </row>
        <row r="483">
          <cell r="F483" t="str">
            <v>6.1.1.10.28.0001-6</v>
          </cell>
          <cell r="G483" t="str">
            <v xml:space="preserve">VALOR REF. A SUBSCRIÇÃO DE COTAS DE CAPITAL - </v>
          </cell>
          <cell r="H483">
            <v>100</v>
          </cell>
          <cell r="I483">
            <v>0</v>
          </cell>
        </row>
        <row r="484">
          <cell r="F484" t="str">
            <v>6.1.1.10.28.0001-6</v>
          </cell>
          <cell r="G484" t="str">
            <v xml:space="preserve">VALOR REF. A SUBSCRIÇÃO DE COTAS DE CAPITAL - </v>
          </cell>
          <cell r="H484">
            <v>100</v>
          </cell>
          <cell r="I484">
            <v>0</v>
          </cell>
        </row>
        <row r="485">
          <cell r="F485" t="str">
            <v>6.1.1.10.28.0001-6</v>
          </cell>
          <cell r="G485" t="str">
            <v xml:space="preserve">VALOR REF. A SUBSCRIÇÃO DE COTAS DE CAPITAL - </v>
          </cell>
          <cell r="H485">
            <v>200</v>
          </cell>
          <cell r="I485">
            <v>0</v>
          </cell>
        </row>
        <row r="486">
          <cell r="F486" t="str">
            <v>6.1.1.10.28.0001-6</v>
          </cell>
          <cell r="G486" t="str">
            <v xml:space="preserve">VALOR REF. A SUBSCRIÇÃO DE COTAS DE CAPITAL - </v>
          </cell>
          <cell r="H486">
            <v>100</v>
          </cell>
          <cell r="I486">
            <v>0</v>
          </cell>
        </row>
        <row r="487">
          <cell r="F487" t="str">
            <v>1.8.8.92.00.0063-1</v>
          </cell>
          <cell r="G487" t="str">
            <v xml:space="preserve">VALOR REF. A INTEGRALIZAÇÃO DE COTAS DE CAPITAL - </v>
          </cell>
          <cell r="H487">
            <v>0</v>
          </cell>
          <cell r="I487">
            <v>100</v>
          </cell>
        </row>
        <row r="488">
          <cell r="F488" t="str">
            <v>1.8.8.92.00.0063-1</v>
          </cell>
          <cell r="G488" t="str">
            <v xml:space="preserve">VALOR REF. A INTEGRALIZAÇÃO DE COTAS DE CAPITAL - </v>
          </cell>
          <cell r="H488">
            <v>0</v>
          </cell>
          <cell r="I488">
            <v>300</v>
          </cell>
        </row>
        <row r="489">
          <cell r="F489" t="str">
            <v>1.8.8.92.00.0063-1</v>
          </cell>
          <cell r="G489" t="str">
            <v xml:space="preserve">VALOR REF. A INTEGRALIZAÇÃO DE COTAS DE CAPITAL - </v>
          </cell>
          <cell r="H489">
            <v>0</v>
          </cell>
          <cell r="I489">
            <v>100</v>
          </cell>
        </row>
        <row r="490">
          <cell r="F490" t="str">
            <v>6.1.1.10.28.0001-6</v>
          </cell>
          <cell r="G490" t="str">
            <v xml:space="preserve">VALOR REF. A SUBSCRIÇÃO DE COTAS DE CAPITAL - </v>
          </cell>
          <cell r="H490">
            <v>100</v>
          </cell>
          <cell r="I490">
            <v>0</v>
          </cell>
        </row>
        <row r="491">
          <cell r="F491" t="str">
            <v>6.1.1.10.28.0001-6</v>
          </cell>
          <cell r="G491" t="str">
            <v xml:space="preserve">VALOR REF. A SUBSCRIÇÃO DE COTAS DE CAPITAL - </v>
          </cell>
          <cell r="H491">
            <v>300</v>
          </cell>
          <cell r="I491">
            <v>0</v>
          </cell>
        </row>
        <row r="492">
          <cell r="F492" t="str">
            <v>6.1.1.10.28.0001-6</v>
          </cell>
          <cell r="G492" t="str">
            <v xml:space="preserve">VALOR REF. A SUBSCRIÇÃO DE COTAS DE CAPITAL - </v>
          </cell>
          <cell r="H492">
            <v>100</v>
          </cell>
          <cell r="I492">
            <v>0</v>
          </cell>
        </row>
        <row r="493">
          <cell r="F493" t="str">
            <v>1.8.8.92.00.0063-1</v>
          </cell>
          <cell r="G493" t="str">
            <v xml:space="preserve">VALOR REF. A INTEGRALIZAÇÃO DE COTAS DE CAPITAL - </v>
          </cell>
          <cell r="H493">
            <v>0</v>
          </cell>
          <cell r="I493">
            <v>200</v>
          </cell>
        </row>
        <row r="494">
          <cell r="F494" t="str">
            <v>1.8.8.92.00.0063-1</v>
          </cell>
          <cell r="G494" t="str">
            <v xml:space="preserve">VALOR REF. A INTEGRALIZAÇÃO DE COTAS DE CAPITAL - </v>
          </cell>
          <cell r="H494">
            <v>0</v>
          </cell>
          <cell r="I494">
            <v>100</v>
          </cell>
        </row>
        <row r="495">
          <cell r="F495" t="str">
            <v>1.8.8.92.00.0063-1</v>
          </cell>
          <cell r="G495" t="str">
            <v xml:space="preserve">VALOR REF. A INTEGRALIZAÇÃO DE COTAS DE CAPITAL - </v>
          </cell>
          <cell r="H495">
            <v>0</v>
          </cell>
          <cell r="I495">
            <v>200</v>
          </cell>
        </row>
        <row r="496">
          <cell r="F496" t="str">
            <v>1.8.8.92.00.0063-1</v>
          </cell>
          <cell r="G496" t="str">
            <v xml:space="preserve">VALOR REF. A INTEGRALIZAÇÃO DE COTAS DE CAPITAL - </v>
          </cell>
          <cell r="H496">
            <v>0</v>
          </cell>
          <cell r="I496">
            <v>100</v>
          </cell>
        </row>
        <row r="497">
          <cell r="F497" t="str">
            <v>1.8.8.92.00.0063-1</v>
          </cell>
          <cell r="G497" t="str">
            <v xml:space="preserve">VALOR REF. A INTEGRALIZAÇÃO DE COTAS DE CAPITAL - </v>
          </cell>
          <cell r="H497">
            <v>0</v>
          </cell>
          <cell r="I497">
            <v>100</v>
          </cell>
        </row>
        <row r="498">
          <cell r="F498" t="str">
            <v>6.1.1.10.28.0001-6</v>
          </cell>
          <cell r="G498" t="str">
            <v xml:space="preserve">VALOR REF. A SUBSCRIÇÃO DE COTAS DE CAPITAL - </v>
          </cell>
          <cell r="H498">
            <v>200</v>
          </cell>
          <cell r="I498">
            <v>0</v>
          </cell>
        </row>
        <row r="499">
          <cell r="F499" t="str">
            <v>6.1.1.10.28.0001-6</v>
          </cell>
          <cell r="G499" t="str">
            <v xml:space="preserve">VALOR REF. A SUBSCRIÇÃO DE COTAS DE CAPITAL - </v>
          </cell>
          <cell r="H499">
            <v>100</v>
          </cell>
          <cell r="I499">
            <v>0</v>
          </cell>
        </row>
        <row r="500">
          <cell r="F500" t="str">
            <v>6.1.1.10.28.0001-6</v>
          </cell>
          <cell r="G500" t="str">
            <v xml:space="preserve">VALOR REF. A SUBSCRIÇÃO DE COTAS DE CAPITAL - </v>
          </cell>
          <cell r="H500">
            <v>200</v>
          </cell>
          <cell r="I500">
            <v>0</v>
          </cell>
        </row>
        <row r="501">
          <cell r="F501" t="str">
            <v>6.1.1.10.28.0001-6</v>
          </cell>
          <cell r="G501" t="str">
            <v xml:space="preserve">VALOR REF. A SUBSCRIÇÃO DE COTAS DE CAPITAL - </v>
          </cell>
          <cell r="H501">
            <v>100</v>
          </cell>
          <cell r="I501">
            <v>0</v>
          </cell>
        </row>
        <row r="502">
          <cell r="F502" t="str">
            <v>6.1.1.10.28.0001-6</v>
          </cell>
          <cell r="G502" t="str">
            <v xml:space="preserve">VALOR REF. A SUBSCRIÇÃO DE COTAS DE CAPITAL - </v>
          </cell>
          <cell r="H502">
            <v>100</v>
          </cell>
          <cell r="I502">
            <v>0</v>
          </cell>
        </row>
        <row r="503">
          <cell r="F503" t="str">
            <v>1.8.8.92.00.0063-1</v>
          </cell>
          <cell r="G503" t="str">
            <v xml:space="preserve">VALOR REF. A INTEGRALIZAÇÃO DE COTAS DE CAPITAL - </v>
          </cell>
          <cell r="H503">
            <v>0</v>
          </cell>
          <cell r="I503">
            <v>400</v>
          </cell>
        </row>
        <row r="504">
          <cell r="F504" t="str">
            <v>1.8.8.92.00.0063-1</v>
          </cell>
          <cell r="G504" t="str">
            <v xml:space="preserve">VALOR REF. A INTEGRALIZAÇÃO DE COTAS DE CAPITAL - </v>
          </cell>
          <cell r="H504">
            <v>0</v>
          </cell>
          <cell r="I504">
            <v>100</v>
          </cell>
        </row>
        <row r="505">
          <cell r="F505" t="str">
            <v>1.8.8.92.00.0063-1</v>
          </cell>
          <cell r="G505" t="str">
            <v xml:space="preserve">VALOR REF. A INTEGRALIZAÇÃO DE COTAS DE CAPITAL - </v>
          </cell>
          <cell r="H505">
            <v>0</v>
          </cell>
          <cell r="I505">
            <v>100</v>
          </cell>
        </row>
        <row r="506">
          <cell r="F506" t="str">
            <v>1.8.8.92.00.0063-1</v>
          </cell>
          <cell r="G506" t="str">
            <v xml:space="preserve">VALOR REF. A INTEGRALIZAÇÃO DE COTAS DE CAPITAL - </v>
          </cell>
          <cell r="H506">
            <v>0</v>
          </cell>
          <cell r="I506">
            <v>100</v>
          </cell>
        </row>
        <row r="507">
          <cell r="F507" t="str">
            <v>6.1.1.10.28.0001-6</v>
          </cell>
          <cell r="G507" t="str">
            <v xml:space="preserve">VALOR REF. A SUBSCRIÇÃO DE COTAS DE CAPITAL - </v>
          </cell>
          <cell r="H507">
            <v>400</v>
          </cell>
          <cell r="I507">
            <v>0</v>
          </cell>
        </row>
        <row r="508">
          <cell r="F508" t="str">
            <v>6.1.1.10.28.0001-6</v>
          </cell>
          <cell r="G508" t="str">
            <v xml:space="preserve">VALOR REF. A SUBSCRIÇÃO DE COTAS DE CAPITAL - </v>
          </cell>
          <cell r="H508">
            <v>100</v>
          </cell>
          <cell r="I508">
            <v>0</v>
          </cell>
        </row>
        <row r="509">
          <cell r="F509" t="str">
            <v>6.1.1.10.28.0001-6</v>
          </cell>
          <cell r="G509" t="str">
            <v xml:space="preserve">VALOR REF. A SUBSCRIÇÃO DE COTAS DE CAPITAL - </v>
          </cell>
          <cell r="H509">
            <v>100</v>
          </cell>
          <cell r="I509">
            <v>0</v>
          </cell>
        </row>
        <row r="510">
          <cell r="F510" t="str">
            <v>6.1.1.10.28.0001-6</v>
          </cell>
          <cell r="G510" t="str">
            <v xml:space="preserve">VALOR REF. A SUBSCRIÇÃO DE COTAS DE CAPITAL - </v>
          </cell>
          <cell r="H510">
            <v>100</v>
          </cell>
          <cell r="I510">
            <v>0</v>
          </cell>
        </row>
        <row r="511">
          <cell r="F511" t="str">
            <v>1.8.8.92.00.0063-1</v>
          </cell>
          <cell r="G511" t="str">
            <v xml:space="preserve">VALOR REF. A INTEGRALIZAÇÃO DE COTAS DE CAPITAL - </v>
          </cell>
          <cell r="H511">
            <v>0</v>
          </cell>
          <cell r="I511">
            <v>400</v>
          </cell>
        </row>
        <row r="512">
          <cell r="F512" t="str">
            <v>1.8.8.92.00.0063-1</v>
          </cell>
          <cell r="G512" t="str">
            <v xml:space="preserve">VALOR REF. A INTEGRALIZAÇÃO DE COTAS DE CAPITAL - </v>
          </cell>
          <cell r="H512">
            <v>0</v>
          </cell>
          <cell r="I512">
            <v>100</v>
          </cell>
        </row>
        <row r="513">
          <cell r="F513" t="str">
            <v>6.1.1.10.28.0001-6</v>
          </cell>
          <cell r="G513" t="str">
            <v xml:space="preserve">VALOR REF. A SUBSCRIÇÃO DE COTAS DE CAPITAL - </v>
          </cell>
          <cell r="H513">
            <v>400</v>
          </cell>
          <cell r="I513">
            <v>0</v>
          </cell>
        </row>
        <row r="514">
          <cell r="F514" t="str">
            <v>6.1.1.10.28.0001-6</v>
          </cell>
          <cell r="G514" t="str">
            <v xml:space="preserve">VALOR REF. A SUBSCRIÇÃO DE COTAS DE CAPITAL - </v>
          </cell>
          <cell r="H514">
            <v>100</v>
          </cell>
          <cell r="I514">
            <v>0</v>
          </cell>
        </row>
        <row r="515">
          <cell r="F515" t="str">
            <v>1.8.8.92.00.0063-1</v>
          </cell>
          <cell r="G515" t="str">
            <v xml:space="preserve">VALOR REF. A INTEGRALIZAÇÃO DE COTAS DE CAPITAL - </v>
          </cell>
          <cell r="H515">
            <v>0</v>
          </cell>
          <cell r="I515">
            <v>200</v>
          </cell>
        </row>
        <row r="516">
          <cell r="F516" t="str">
            <v>1.8.8.92.00.0063-1</v>
          </cell>
          <cell r="G516" t="str">
            <v xml:space="preserve">VALOR REF. A INTEGRALIZAÇÃO DE COTAS DE CAPITAL - </v>
          </cell>
          <cell r="H516">
            <v>0</v>
          </cell>
          <cell r="I516">
            <v>100</v>
          </cell>
        </row>
        <row r="517">
          <cell r="F517" t="str">
            <v>1.8.8.92.00.0063-1</v>
          </cell>
          <cell r="G517" t="str">
            <v xml:space="preserve">VALOR REF. A INTEGRALIZAÇÃO DE COTAS DE CAPITAL - </v>
          </cell>
          <cell r="H517">
            <v>0</v>
          </cell>
          <cell r="I517">
            <v>600</v>
          </cell>
        </row>
        <row r="518">
          <cell r="F518" t="str">
            <v>6.1.1.10.28.0001-6</v>
          </cell>
          <cell r="G518" t="str">
            <v xml:space="preserve">VALOR REF. A SUBSCRIÇÃO DE COTAS DE CAPITAL - </v>
          </cell>
          <cell r="H518">
            <v>200</v>
          </cell>
          <cell r="I518">
            <v>0</v>
          </cell>
        </row>
        <row r="519">
          <cell r="F519" t="str">
            <v>6.1.1.10.28.0001-6</v>
          </cell>
          <cell r="G519" t="str">
            <v xml:space="preserve">VALOR REF. A SUBSCRIÇÃO DE COTAS DE CAPITAL - </v>
          </cell>
          <cell r="H519">
            <v>100</v>
          </cell>
          <cell r="I519">
            <v>0</v>
          </cell>
        </row>
        <row r="520">
          <cell r="F520" t="str">
            <v>6.1.1.10.28.0001-6</v>
          </cell>
          <cell r="G520" t="str">
            <v xml:space="preserve">VALOR REF. A SUBSCRIÇÃO DE COTAS DE CAPITAL - </v>
          </cell>
          <cell r="H520">
            <v>600</v>
          </cell>
          <cell r="I520">
            <v>0</v>
          </cell>
        </row>
        <row r="521">
          <cell r="F521" t="str">
            <v>1.8.8.92.00.0063-1</v>
          </cell>
          <cell r="G521" t="str">
            <v xml:space="preserve">VALOR REF. A INTEGRALIZAÇÃO DE COTAS DE CAPITAL - </v>
          </cell>
          <cell r="H521">
            <v>0</v>
          </cell>
          <cell r="I521">
            <v>300</v>
          </cell>
        </row>
        <row r="522">
          <cell r="F522" t="str">
            <v>1.8.8.92.00.0063-1</v>
          </cell>
          <cell r="G522" t="str">
            <v xml:space="preserve">VALOR REF. A INTEGRALIZAÇÃO DE COTAS DE CAPITAL - </v>
          </cell>
          <cell r="H522">
            <v>0</v>
          </cell>
          <cell r="I522">
            <v>200</v>
          </cell>
        </row>
        <row r="523">
          <cell r="F523" t="str">
            <v>6.1.1.10.28.0001-6</v>
          </cell>
          <cell r="G523" t="str">
            <v xml:space="preserve">VALOR REF. A SUBSCRIÇÃO DE COTAS DE CAPITAL - </v>
          </cell>
          <cell r="H523">
            <v>300</v>
          </cell>
          <cell r="I523">
            <v>0</v>
          </cell>
        </row>
        <row r="524">
          <cell r="F524" t="str">
            <v>6.1.1.10.28.0001-6</v>
          </cell>
          <cell r="G524" t="str">
            <v xml:space="preserve">VALOR REF. A SUBSCRIÇÃO DE COTAS DE CAPITAL - </v>
          </cell>
          <cell r="H524">
            <v>200</v>
          </cell>
          <cell r="I524">
            <v>0</v>
          </cell>
        </row>
        <row r="525">
          <cell r="F525" t="str">
            <v>1.8.8.92.00.0063-1</v>
          </cell>
          <cell r="G525" t="str">
            <v xml:space="preserve">VALOR REF. A INTEGRALIZAÇÃO DE COTAS DE CAPITAL - </v>
          </cell>
          <cell r="H525">
            <v>0</v>
          </cell>
          <cell r="I525">
            <v>100</v>
          </cell>
        </row>
        <row r="526">
          <cell r="F526" t="str">
            <v>1.8.8.92.00.0063-1</v>
          </cell>
          <cell r="G526" t="str">
            <v xml:space="preserve">VALOR REF. A INTEGRALIZAÇÃO DE COTAS DE CAPITAL - </v>
          </cell>
          <cell r="H526">
            <v>0</v>
          </cell>
          <cell r="I526">
            <v>100</v>
          </cell>
        </row>
        <row r="527">
          <cell r="F527" t="str">
            <v>1.8.8.92.00.0063-1</v>
          </cell>
          <cell r="G527" t="str">
            <v xml:space="preserve">VALOR REF. A INTEGRALIZAÇÃO DE COTAS DE CAPITAL - </v>
          </cell>
          <cell r="H527">
            <v>0</v>
          </cell>
          <cell r="I527">
            <v>100</v>
          </cell>
        </row>
        <row r="528">
          <cell r="F528" t="str">
            <v>1.8.8.92.00.0063-1</v>
          </cell>
          <cell r="G528" t="str">
            <v xml:space="preserve">VALOR REF. A INTEGRALIZAÇÃO DE COTAS DE CAPITAL - </v>
          </cell>
          <cell r="H528">
            <v>0</v>
          </cell>
          <cell r="I528">
            <v>300</v>
          </cell>
        </row>
        <row r="529">
          <cell r="F529" t="str">
            <v>6.1.1.10.28.0001-6</v>
          </cell>
          <cell r="G529" t="str">
            <v xml:space="preserve">VALOR REF. A SUBSCRIÇÃO DE COTAS DE CAPITAL - </v>
          </cell>
          <cell r="H529">
            <v>100</v>
          </cell>
          <cell r="I529">
            <v>0</v>
          </cell>
        </row>
        <row r="530">
          <cell r="F530" t="str">
            <v>6.1.1.10.28.0001-6</v>
          </cell>
          <cell r="G530" t="str">
            <v xml:space="preserve">VALOR REF. A SUBSCRIÇÃO DE COTAS DE CAPITAL - </v>
          </cell>
          <cell r="H530">
            <v>100</v>
          </cell>
          <cell r="I530">
            <v>0</v>
          </cell>
        </row>
        <row r="531">
          <cell r="F531" t="str">
            <v>6.1.1.10.28.0001-6</v>
          </cell>
          <cell r="G531" t="str">
            <v xml:space="preserve">VALOR REF. A SUBSCRIÇÃO DE COTAS DE CAPITAL - </v>
          </cell>
          <cell r="H531">
            <v>100</v>
          </cell>
          <cell r="I531">
            <v>0</v>
          </cell>
        </row>
        <row r="532">
          <cell r="F532" t="str">
            <v>6.1.1.10.28.0001-6</v>
          </cell>
          <cell r="G532" t="str">
            <v xml:space="preserve">VALOR REF. A SUBSCRIÇÃO DE COTAS DE CAPITAL - </v>
          </cell>
          <cell r="H532">
            <v>300</v>
          </cell>
          <cell r="I532">
            <v>0</v>
          </cell>
        </row>
        <row r="533">
          <cell r="F533" t="str">
            <v>1.8.8.92.00.0063-1</v>
          </cell>
          <cell r="G533" t="str">
            <v xml:space="preserve">VALOR REF. A INTEGRALIZAÇÃO DE COTAS DE CAPITAL - </v>
          </cell>
          <cell r="H533">
            <v>0</v>
          </cell>
          <cell r="I533">
            <v>200</v>
          </cell>
        </row>
        <row r="534">
          <cell r="F534" t="str">
            <v>1.8.8.92.00.0063-1</v>
          </cell>
          <cell r="G534" t="str">
            <v xml:space="preserve">VALOR REF. A INTEGRALIZAÇÃO DE COTAS DE CAPITAL - </v>
          </cell>
          <cell r="H534">
            <v>0</v>
          </cell>
          <cell r="I534">
            <v>200</v>
          </cell>
        </row>
        <row r="535">
          <cell r="F535" t="str">
            <v>6.1.1.10.28.0001-6</v>
          </cell>
          <cell r="G535" t="str">
            <v xml:space="preserve">VALOR REF. A SUBSCRIÇÃO DE COTAS DE CAPITAL - </v>
          </cell>
          <cell r="H535">
            <v>200</v>
          </cell>
          <cell r="I535">
            <v>0</v>
          </cell>
        </row>
        <row r="536">
          <cell r="F536" t="str">
            <v>6.1.1.10.28.0001-6</v>
          </cell>
          <cell r="G536" t="str">
            <v xml:space="preserve">VALOR REF. A SUBSCRIÇÃO DE COTAS DE CAPITAL - </v>
          </cell>
          <cell r="H536">
            <v>200</v>
          </cell>
          <cell r="I536">
            <v>0</v>
          </cell>
        </row>
        <row r="537">
          <cell r="F537" t="str">
            <v>1.8.8.92.00.0063-1</v>
          </cell>
          <cell r="G537" t="str">
            <v xml:space="preserve">VALOR REF. A INTEGRALIZAÇÃO DE COTAS DE CAPITAL - </v>
          </cell>
          <cell r="H537">
            <v>0</v>
          </cell>
          <cell r="I537">
            <v>500</v>
          </cell>
        </row>
        <row r="538">
          <cell r="F538" t="str">
            <v>1.8.8.92.00.0063-1</v>
          </cell>
          <cell r="G538" t="str">
            <v xml:space="preserve">VALOR REF. A INTEGRALIZAÇÃO DE COTAS DE CAPITAL - </v>
          </cell>
          <cell r="H538">
            <v>0</v>
          </cell>
          <cell r="I538">
            <v>100</v>
          </cell>
        </row>
        <row r="539">
          <cell r="F539" t="str">
            <v>1.8.8.92.00.0063-1</v>
          </cell>
          <cell r="G539" t="str">
            <v xml:space="preserve">VALOR REF. A INTEGRALIZAÇÃO DE COTAS DE CAPITAL - </v>
          </cell>
          <cell r="H539">
            <v>0</v>
          </cell>
          <cell r="I539">
            <v>100</v>
          </cell>
        </row>
        <row r="540">
          <cell r="F540" t="str">
            <v>6.1.1.10.28.0001-6</v>
          </cell>
          <cell r="G540" t="str">
            <v xml:space="preserve">VALOR REF. A SUBSCRIÇÃO DE COTAS DE CAPITAL - </v>
          </cell>
          <cell r="H540">
            <v>500</v>
          </cell>
          <cell r="I540">
            <v>0</v>
          </cell>
        </row>
        <row r="541">
          <cell r="F541" t="str">
            <v>6.1.1.10.28.0001-6</v>
          </cell>
          <cell r="G541" t="str">
            <v xml:space="preserve">VALOR REF. A SUBSCRIÇÃO DE COTAS DE CAPITAL - </v>
          </cell>
          <cell r="H541">
            <v>100</v>
          </cell>
          <cell r="I541">
            <v>0</v>
          </cell>
        </row>
        <row r="542">
          <cell r="F542" t="str">
            <v>6.1.1.10.28.0001-6</v>
          </cell>
          <cell r="G542" t="str">
            <v xml:space="preserve">VALOR REF. A SUBSCRIÇÃO DE COTAS DE CAPITAL - </v>
          </cell>
          <cell r="H542">
            <v>100</v>
          </cell>
          <cell r="I542">
            <v>0</v>
          </cell>
        </row>
        <row r="543">
          <cell r="F543" t="str">
            <v>1.8.8.92.00.0063-1</v>
          </cell>
          <cell r="G543" t="str">
            <v xml:space="preserve">VALOR REF. A INTEGRALIZAÇÃO DE COTAS DE CAPITAL - </v>
          </cell>
          <cell r="H543">
            <v>0</v>
          </cell>
          <cell r="I543">
            <v>100</v>
          </cell>
        </row>
        <row r="544">
          <cell r="F544" t="str">
            <v>1.8.8.92.00.0063-1</v>
          </cell>
          <cell r="G544" t="str">
            <v xml:space="preserve">VALOR REF. A INTEGRALIZAÇÃO DE COTAS DE CAPITAL - </v>
          </cell>
          <cell r="H544">
            <v>0</v>
          </cell>
          <cell r="I544">
            <v>100</v>
          </cell>
        </row>
        <row r="545">
          <cell r="F545" t="str">
            <v>1.8.8.92.00.0063-1</v>
          </cell>
          <cell r="G545" t="str">
            <v xml:space="preserve">VALOR REF. A INTEGRALIZAÇÃO DE COTAS DE CAPITAL - </v>
          </cell>
          <cell r="H545">
            <v>0</v>
          </cell>
          <cell r="I545">
            <v>100</v>
          </cell>
        </row>
        <row r="546">
          <cell r="F546" t="str">
            <v>6.1.1.10.28.0001-6</v>
          </cell>
          <cell r="G546" t="str">
            <v xml:space="preserve">VALOR REF. CANCELAMENTO SUBSCRIÇÃO/INTEGRALIZAÇÃO - </v>
          </cell>
          <cell r="H546">
            <v>0</v>
          </cell>
          <cell r="I546">
            <v>200</v>
          </cell>
        </row>
        <row r="547">
          <cell r="F547" t="str">
            <v>6.1.1.10.28.0001-6</v>
          </cell>
          <cell r="G547" t="str">
            <v xml:space="preserve">VALOR REF. A SUBSCRIÇÃO DE COTAS DE CAPITAL - </v>
          </cell>
          <cell r="H547">
            <v>100</v>
          </cell>
          <cell r="I547">
            <v>0</v>
          </cell>
        </row>
        <row r="548">
          <cell r="F548" t="str">
            <v>6.1.1.10.28.0001-6</v>
          </cell>
          <cell r="G548" t="str">
            <v xml:space="preserve">VALOR REF. A SUBSCRIÇÃO DE COTAS DE CAPITAL - </v>
          </cell>
          <cell r="H548">
            <v>100</v>
          </cell>
          <cell r="I548">
            <v>0</v>
          </cell>
        </row>
        <row r="549">
          <cell r="F549" t="str">
            <v>6.1.1.10.28.0001-6</v>
          </cell>
          <cell r="G549" t="str">
            <v xml:space="preserve">VALOR REF. A SUBSCRIÇÃO DE COTAS DE CAPITAL - </v>
          </cell>
          <cell r="H549">
            <v>100</v>
          </cell>
          <cell r="I549">
            <v>0</v>
          </cell>
        </row>
        <row r="550">
          <cell r="F550" t="str">
            <v>1.8.8.92.00.0063-1</v>
          </cell>
          <cell r="G550" t="str">
            <v xml:space="preserve">VALOR REF. A INTEGRALIZAÇÃO DE COTAS DE CAPITAL - </v>
          </cell>
          <cell r="H550">
            <v>0</v>
          </cell>
          <cell r="I550">
            <v>100</v>
          </cell>
        </row>
        <row r="551">
          <cell r="F551" t="str">
            <v>1.8.8.92.00.0063-1</v>
          </cell>
          <cell r="G551" t="str">
            <v xml:space="preserve">VALOR REF. A INTEGRALIZAÇÃO DE COTAS DE CAPITAL - </v>
          </cell>
          <cell r="H551">
            <v>0</v>
          </cell>
          <cell r="I551">
            <v>100</v>
          </cell>
        </row>
        <row r="552">
          <cell r="F552" t="str">
            <v>6.1.1.10.28.0001-6</v>
          </cell>
          <cell r="G552" t="str">
            <v xml:space="preserve">VALOR REF. A SUBSCRIÇÃO DE COTAS DE CAPITAL - </v>
          </cell>
          <cell r="H552">
            <v>100</v>
          </cell>
          <cell r="I552">
            <v>0</v>
          </cell>
        </row>
        <row r="553">
          <cell r="F553" t="str">
            <v>6.1.1.10.28.0001-6</v>
          </cell>
          <cell r="G553" t="str">
            <v xml:space="preserve">VALOR REF. A SUBSCRIÇÃO DE COTAS DE CAPITAL - </v>
          </cell>
          <cell r="H553">
            <v>100</v>
          </cell>
          <cell r="I553">
            <v>0</v>
          </cell>
        </row>
        <row r="554">
          <cell r="F554" t="str">
            <v>1.8.8.92.00.0063-1</v>
          </cell>
          <cell r="G554" t="str">
            <v xml:space="preserve">VALOR REF. A INTEGRALIZAÇÃO DE COTAS DE CAPITAL - </v>
          </cell>
          <cell r="H554">
            <v>0</v>
          </cell>
          <cell r="I554">
            <v>200</v>
          </cell>
        </row>
        <row r="555">
          <cell r="F555" t="str">
            <v>1.8.8.92.00.0063-1</v>
          </cell>
          <cell r="G555" t="str">
            <v xml:space="preserve">VALOR REF. A INTEGRALIZAÇÃO DE COTAS DE CAPITAL - </v>
          </cell>
          <cell r="H555">
            <v>0</v>
          </cell>
          <cell r="I555">
            <v>100</v>
          </cell>
        </row>
        <row r="556">
          <cell r="F556" t="str">
            <v>1.8.8.92.00.0063-1</v>
          </cell>
          <cell r="G556" t="str">
            <v xml:space="preserve">VALOR REF. A INTEGRALIZAÇÃO DE COTAS DE CAPITAL - </v>
          </cell>
          <cell r="H556">
            <v>0</v>
          </cell>
          <cell r="I556">
            <v>100</v>
          </cell>
        </row>
        <row r="557">
          <cell r="F557" t="str">
            <v>1.8.8.92.00.0063-1</v>
          </cell>
          <cell r="G557" t="str">
            <v xml:space="preserve">VALOR REF. A INTEGRALIZAÇÃO DE COTAS DE CAPITAL - </v>
          </cell>
          <cell r="H557">
            <v>0</v>
          </cell>
          <cell r="I557">
            <v>300</v>
          </cell>
        </row>
        <row r="558">
          <cell r="F558" t="str">
            <v>1.8.8.92.00.0063-1</v>
          </cell>
          <cell r="G558" t="str">
            <v xml:space="preserve">VALOR REF. A INTEGRALIZAÇÃO DE COTAS DE CAPITAL - </v>
          </cell>
          <cell r="H558">
            <v>0</v>
          </cell>
          <cell r="I558">
            <v>557.54</v>
          </cell>
        </row>
        <row r="559">
          <cell r="F559" t="str">
            <v>6.1.1.10.28.0001-6</v>
          </cell>
          <cell r="G559" t="str">
            <v xml:space="preserve">VALOR REF. A SUBSCRIÇÃO DE COTAS DE CAPITAL - </v>
          </cell>
          <cell r="H559">
            <v>200</v>
          </cell>
          <cell r="I559">
            <v>0</v>
          </cell>
        </row>
        <row r="560">
          <cell r="F560" t="str">
            <v>6.1.1.10.28.0001-6</v>
          </cell>
          <cell r="G560" t="str">
            <v xml:space="preserve">VALOR REF. A SUBSCRIÇÃO DE COTAS DE CAPITAL - </v>
          </cell>
          <cell r="H560">
            <v>100</v>
          </cell>
          <cell r="I560">
            <v>0</v>
          </cell>
        </row>
        <row r="561">
          <cell r="F561" t="str">
            <v>6.1.1.10.28.0001-6</v>
          </cell>
          <cell r="G561" t="str">
            <v xml:space="preserve">VALOR REF. A SUBSCRIÇÃO DE COTAS DE CAPITAL - </v>
          </cell>
          <cell r="H561">
            <v>100</v>
          </cell>
          <cell r="I561">
            <v>0</v>
          </cell>
        </row>
        <row r="562">
          <cell r="F562" t="str">
            <v>6.1.1.10.28.0001-6</v>
          </cell>
          <cell r="G562" t="str">
            <v xml:space="preserve">VALOR REF. A SUBSCRIÇÃO DE COTAS DE CAPITAL - </v>
          </cell>
          <cell r="H562">
            <v>300</v>
          </cell>
          <cell r="I562">
            <v>0</v>
          </cell>
        </row>
        <row r="563">
          <cell r="F563" t="str">
            <v>6.1.1.10.28.0001-6</v>
          </cell>
          <cell r="G563" t="str">
            <v xml:space="preserve">VALOR REF. A SUBSCRIÇÃO DE COTAS DE CAPITAL - </v>
          </cell>
          <cell r="H563">
            <v>557.54</v>
          </cell>
          <cell r="I563">
            <v>0</v>
          </cell>
        </row>
        <row r="564">
          <cell r="F564" t="str">
            <v>1.8.8.92.00.0063-1</v>
          </cell>
          <cell r="G564" t="str">
            <v xml:space="preserve">VALOR REF. A INTEGRALIZAÇÃO DE COTAS DE CAPITAL - </v>
          </cell>
          <cell r="H564">
            <v>0</v>
          </cell>
          <cell r="I564">
            <v>300</v>
          </cell>
        </row>
        <row r="565">
          <cell r="F565" t="str">
            <v>6.1.1.10.28.0001-6</v>
          </cell>
          <cell r="G565" t="str">
            <v xml:space="preserve">VALOR REF. A SUBSCRIÇÃO DE COTAS DE CAPITAL - </v>
          </cell>
          <cell r="H565">
            <v>300</v>
          </cell>
          <cell r="I565">
            <v>0</v>
          </cell>
        </row>
        <row r="566">
          <cell r="F566" t="str">
            <v>1.8.8.92.00.0063-1</v>
          </cell>
          <cell r="G566" t="str">
            <v xml:space="preserve">VALOR REF. A INTEGRALIZAÇÃO DE COTAS DE CAPITAL - </v>
          </cell>
          <cell r="H566">
            <v>0</v>
          </cell>
          <cell r="I566">
            <v>300</v>
          </cell>
        </row>
        <row r="567">
          <cell r="F567" t="str">
            <v>1.8.8.92.00.0063-1</v>
          </cell>
          <cell r="G567" t="str">
            <v xml:space="preserve">VALOR REF. A INTEGRALIZAÇÃO DE COTAS DE CAPITAL - </v>
          </cell>
          <cell r="H567">
            <v>0</v>
          </cell>
          <cell r="I567">
            <v>100</v>
          </cell>
        </row>
        <row r="568">
          <cell r="F568" t="str">
            <v>1.8.8.92.00.0063-1</v>
          </cell>
          <cell r="G568" t="str">
            <v xml:space="preserve">VALOR REF. A INTEGRALIZAÇÃO DE COTAS DE CAPITAL - </v>
          </cell>
          <cell r="H568">
            <v>0</v>
          </cell>
          <cell r="I568">
            <v>200</v>
          </cell>
        </row>
        <row r="569">
          <cell r="F569" t="str">
            <v>1.8.8.92.00.0063-1</v>
          </cell>
          <cell r="G569" t="str">
            <v xml:space="preserve">VALOR REF. A INTEGRALIZAÇÃO DE COTAS DE CAPITAL - </v>
          </cell>
          <cell r="H569">
            <v>0</v>
          </cell>
          <cell r="I569">
            <v>100</v>
          </cell>
        </row>
        <row r="570">
          <cell r="F570" t="str">
            <v>6.1.1.10.28.0001-6</v>
          </cell>
          <cell r="G570" t="str">
            <v xml:space="preserve">VALOR REF. A SUBSCRIÇÃO DE COTAS DE CAPITAL - </v>
          </cell>
          <cell r="H570">
            <v>300</v>
          </cell>
          <cell r="I570">
            <v>0</v>
          </cell>
        </row>
        <row r="571">
          <cell r="F571" t="str">
            <v>6.1.1.10.28.0001-6</v>
          </cell>
          <cell r="G571" t="str">
            <v xml:space="preserve">VALOR REF. A SUBSCRIÇÃO DE COTAS DE CAPITAL - </v>
          </cell>
          <cell r="H571">
            <v>100</v>
          </cell>
          <cell r="I571">
            <v>0</v>
          </cell>
        </row>
        <row r="572">
          <cell r="F572" t="str">
            <v>6.1.1.10.28.0001-6</v>
          </cell>
          <cell r="G572" t="str">
            <v xml:space="preserve">VALOR REF. A SUBSCRIÇÃO DE COTAS DE CAPITAL - </v>
          </cell>
          <cell r="H572">
            <v>200</v>
          </cell>
          <cell r="I572">
            <v>0</v>
          </cell>
        </row>
        <row r="573">
          <cell r="F573" t="str">
            <v>6.1.1.10.28.0001-6</v>
          </cell>
          <cell r="G573" t="str">
            <v xml:space="preserve">VALOR REF. A SUBSCRIÇÃO DE COTAS DE CAPITAL - </v>
          </cell>
          <cell r="H573">
            <v>100</v>
          </cell>
          <cell r="I573">
            <v>0</v>
          </cell>
        </row>
        <row r="574">
          <cell r="F574" t="str">
            <v>1.8.8.92.00.0063-1</v>
          </cell>
          <cell r="G574" t="str">
            <v xml:space="preserve">VALOR REF. A INTEGRALIZAÇÃO DE COTAS DE CAPITAL - </v>
          </cell>
          <cell r="H574">
            <v>0</v>
          </cell>
          <cell r="I574">
            <v>100</v>
          </cell>
        </row>
        <row r="575">
          <cell r="F575" t="str">
            <v>1.8.8.92.00.0063-1</v>
          </cell>
          <cell r="G575" t="str">
            <v xml:space="preserve">VALOR REF. A INTEGRALIZAÇÃO DE COTAS DE CAPITAL - </v>
          </cell>
          <cell r="H575">
            <v>0</v>
          </cell>
          <cell r="I575">
            <v>200</v>
          </cell>
        </row>
        <row r="576">
          <cell r="F576" t="str">
            <v>6.1.1.10.28.0001-6</v>
          </cell>
          <cell r="G576" t="str">
            <v xml:space="preserve">VALOR REF. A SUBSCRIÇÃO DE COTAS DE CAPITAL - </v>
          </cell>
          <cell r="H576">
            <v>100</v>
          </cell>
          <cell r="I576">
            <v>0</v>
          </cell>
        </row>
        <row r="577">
          <cell r="F577" t="str">
            <v>6.1.1.10.28.0001-6</v>
          </cell>
          <cell r="G577" t="str">
            <v xml:space="preserve">VALOR REF. A SUBSCRIÇÃO DE COTAS DE CAPITAL - </v>
          </cell>
          <cell r="H577">
            <v>200</v>
          </cell>
          <cell r="I577">
            <v>0</v>
          </cell>
        </row>
        <row r="578">
          <cell r="F578" t="str">
            <v>1.8.8.92.00.0063-1</v>
          </cell>
          <cell r="G578" t="str">
            <v xml:space="preserve">VALOR REF. A INTEGRALIZAÇÃO DE COTAS DE CAPITAL - </v>
          </cell>
          <cell r="H578">
            <v>0</v>
          </cell>
          <cell r="I578">
            <v>100</v>
          </cell>
        </row>
        <row r="579">
          <cell r="F579" t="str">
            <v>1.8.8.92.00.0063-1</v>
          </cell>
          <cell r="G579" t="str">
            <v xml:space="preserve">VALOR REF. A INTEGRALIZAÇÃO DE COTAS DE CAPITAL - </v>
          </cell>
          <cell r="H579">
            <v>0</v>
          </cell>
          <cell r="I579">
            <v>100</v>
          </cell>
        </row>
        <row r="580">
          <cell r="F580" t="str">
            <v>6.1.1.10.28.0001-6</v>
          </cell>
          <cell r="G580" t="str">
            <v xml:space="preserve">VALOR REF. A SUBSCRIÇÃO DE COTAS DE CAPITAL - </v>
          </cell>
          <cell r="H580">
            <v>100</v>
          </cell>
          <cell r="I580">
            <v>0</v>
          </cell>
        </row>
        <row r="581">
          <cell r="F581" t="str">
            <v>6.1.1.10.28.0001-6</v>
          </cell>
          <cell r="G581" t="str">
            <v xml:space="preserve">VALOR REF. A SUBSCRIÇÃO DE COTAS DE CAPITAL - </v>
          </cell>
          <cell r="H581">
            <v>100</v>
          </cell>
          <cell r="I581">
            <v>0</v>
          </cell>
        </row>
        <row r="582">
          <cell r="F582" t="str">
            <v>1.8.8.92.00.0063-1</v>
          </cell>
          <cell r="G582" t="str">
            <v xml:space="preserve">VALOR REF. A INTEGRALIZAÇÃO DE COTAS DE CAPITAL - </v>
          </cell>
          <cell r="H582">
            <v>0</v>
          </cell>
          <cell r="I582">
            <v>400</v>
          </cell>
        </row>
        <row r="583">
          <cell r="F583" t="str">
            <v>1.8.8.92.00.0063-1</v>
          </cell>
          <cell r="G583" t="str">
            <v xml:space="preserve">VALOR REF. A INTEGRALIZAÇÃO DE COTAS DE CAPITAL - </v>
          </cell>
          <cell r="H583">
            <v>0</v>
          </cell>
          <cell r="I583">
            <v>100</v>
          </cell>
        </row>
        <row r="584">
          <cell r="F584" t="str">
            <v>1.8.8.92.00.0063-1</v>
          </cell>
          <cell r="G584" t="str">
            <v xml:space="preserve">VALOR REF. A INTEGRALIZAÇÃO DE COTAS DE CAPITAL - </v>
          </cell>
          <cell r="H584">
            <v>0</v>
          </cell>
          <cell r="I584">
            <v>100</v>
          </cell>
        </row>
        <row r="585">
          <cell r="F585" t="str">
            <v>1.8.8.92.00.0063-1</v>
          </cell>
          <cell r="G585" t="str">
            <v xml:space="preserve">VALOR REF. A INTEGRALIZAÇÃO DE COTAS DE CAPITAL - </v>
          </cell>
          <cell r="H585">
            <v>0</v>
          </cell>
          <cell r="I585">
            <v>100</v>
          </cell>
        </row>
        <row r="586">
          <cell r="F586" t="str">
            <v>1.8.8.92.00.0063-1</v>
          </cell>
          <cell r="G586" t="str">
            <v xml:space="preserve">VALOR REF. A INTEGRALIZAÇÃO DE COTAS DE CAPITAL - </v>
          </cell>
          <cell r="H586">
            <v>0</v>
          </cell>
          <cell r="I586">
            <v>100</v>
          </cell>
        </row>
        <row r="587">
          <cell r="F587" t="str">
            <v>6.1.1.10.28.0001-6</v>
          </cell>
          <cell r="G587" t="str">
            <v xml:space="preserve">VALOR REF. A SUBSCRIÇÃO DE COTAS DE CAPITAL - </v>
          </cell>
          <cell r="H587">
            <v>400</v>
          </cell>
          <cell r="I587">
            <v>0</v>
          </cell>
        </row>
        <row r="588">
          <cell r="F588" t="str">
            <v>6.1.1.10.28.0001-6</v>
          </cell>
          <cell r="G588" t="str">
            <v xml:space="preserve">VALOR REF. A SUBSCRIÇÃO DE COTAS DE CAPITAL - </v>
          </cell>
          <cell r="H588">
            <v>100</v>
          </cell>
          <cell r="I588">
            <v>0</v>
          </cell>
        </row>
        <row r="589">
          <cell r="F589" t="str">
            <v>6.1.1.10.28.0001-6</v>
          </cell>
          <cell r="G589" t="str">
            <v xml:space="preserve">VALOR REF. A SUBSCRIÇÃO DE COTAS DE CAPITAL - </v>
          </cell>
          <cell r="H589">
            <v>100</v>
          </cell>
          <cell r="I589">
            <v>0</v>
          </cell>
        </row>
        <row r="590">
          <cell r="F590" t="str">
            <v>6.1.1.10.28.0001-6</v>
          </cell>
          <cell r="G590" t="str">
            <v xml:space="preserve">VALOR REF. A SUBSCRIÇÃO DE COTAS DE CAPITAL - </v>
          </cell>
          <cell r="H590">
            <v>100</v>
          </cell>
          <cell r="I590">
            <v>0</v>
          </cell>
        </row>
        <row r="591">
          <cell r="F591" t="str">
            <v>6.1.1.10.28.0001-6</v>
          </cell>
          <cell r="G591" t="str">
            <v xml:space="preserve">VALOR REF. A SUBSCRIÇÃO DE COTAS DE CAPITAL - </v>
          </cell>
          <cell r="H591">
            <v>100</v>
          </cell>
          <cell r="I591">
            <v>0</v>
          </cell>
        </row>
        <row r="592">
          <cell r="F592" t="str">
            <v>1.8.8.92.00.0063-1</v>
          </cell>
          <cell r="G592" t="str">
            <v xml:space="preserve">VLR REF. INTEGRALIZAÇÃO DE CAPITAL RESGATE CARTÃO - </v>
          </cell>
          <cell r="H592">
            <v>0</v>
          </cell>
          <cell r="I592">
            <v>200</v>
          </cell>
        </row>
        <row r="593">
          <cell r="F593" t="str">
            <v>1.8.8.92.00.0063-1</v>
          </cell>
          <cell r="G593" t="str">
            <v xml:space="preserve">VALOR REF. A INTEGRALIZAÇÃO DE COTAS DE CAPITAL - </v>
          </cell>
          <cell r="H593">
            <v>0</v>
          </cell>
          <cell r="I593">
            <v>200</v>
          </cell>
        </row>
        <row r="594">
          <cell r="F594" t="str">
            <v>1.8.8.92.00.0063-1</v>
          </cell>
          <cell r="G594" t="str">
            <v xml:space="preserve">VALOR REF. A INTEGRALIZAÇÃO DE COTAS DE CAPITAL - </v>
          </cell>
          <cell r="H594">
            <v>0</v>
          </cell>
          <cell r="I594">
            <v>200</v>
          </cell>
        </row>
        <row r="595">
          <cell r="F595" t="str">
            <v>1.8.8.92.00.0063-1</v>
          </cell>
          <cell r="G595" t="str">
            <v xml:space="preserve">VALOR REF. A INTEGRALIZAÇÃO DE COTAS DE CAPITAL - </v>
          </cell>
          <cell r="H595">
            <v>0</v>
          </cell>
          <cell r="I595">
            <v>200</v>
          </cell>
        </row>
        <row r="596">
          <cell r="F596" t="str">
            <v>6.1.1.10.28.0001-6</v>
          </cell>
          <cell r="G596" t="str">
            <v xml:space="preserve">VALOR REF. A SUBSCRIÇÃO DE COTAS DE CAPITAL - </v>
          </cell>
          <cell r="H596">
            <v>200</v>
          </cell>
          <cell r="I596">
            <v>0</v>
          </cell>
        </row>
        <row r="597">
          <cell r="F597" t="str">
            <v>6.1.1.10.28.0001-6</v>
          </cell>
          <cell r="G597" t="str">
            <v xml:space="preserve">VALOR REF. A SUBSCRIÇÃO DE COTAS DE CAPITAL - </v>
          </cell>
          <cell r="H597">
            <v>200</v>
          </cell>
          <cell r="I597">
            <v>0</v>
          </cell>
        </row>
        <row r="598">
          <cell r="F598" t="str">
            <v>6.1.1.10.28.0001-6</v>
          </cell>
          <cell r="G598" t="str">
            <v xml:space="preserve">VALOR REF. A SUBSCRIÇÃO DE COTAS DE CAPITAL - </v>
          </cell>
          <cell r="H598">
            <v>200</v>
          </cell>
          <cell r="I598">
            <v>0</v>
          </cell>
        </row>
        <row r="599">
          <cell r="F599" t="str">
            <v>6.1.1.10.28.0001-6</v>
          </cell>
          <cell r="G599" t="str">
            <v xml:space="preserve">VALOR REF. A SUBSCRIÇÃO DE COTAS DE CAPITAL - </v>
          </cell>
          <cell r="H599">
            <v>200</v>
          </cell>
          <cell r="I599">
            <v>0</v>
          </cell>
        </row>
        <row r="600">
          <cell r="F600" t="str">
            <v>1.8.8.92.00.0063-1</v>
          </cell>
          <cell r="G600" t="str">
            <v xml:space="preserve">VALOR REF. A INTEGRALIZAÇÃO DE COTAS DE CAPITAL - </v>
          </cell>
          <cell r="H600">
            <v>0</v>
          </cell>
          <cell r="I600">
            <v>300</v>
          </cell>
        </row>
        <row r="601">
          <cell r="F601" t="str">
            <v>1.8.8.92.00.0063-1</v>
          </cell>
          <cell r="G601" t="str">
            <v xml:space="preserve">VALOR REF. A INTEGRALIZAÇÃO DE COTAS DE CAPITAL - </v>
          </cell>
          <cell r="H601">
            <v>0</v>
          </cell>
          <cell r="I601">
            <v>200</v>
          </cell>
        </row>
        <row r="602">
          <cell r="F602" t="str">
            <v>1.8.8.92.00.0063-1</v>
          </cell>
          <cell r="G602" t="str">
            <v xml:space="preserve">VALOR REF. A INTEGRALIZAÇÃO DE COTAS DE CAPITAL - </v>
          </cell>
          <cell r="H602">
            <v>0</v>
          </cell>
          <cell r="I602">
            <v>100</v>
          </cell>
        </row>
        <row r="603">
          <cell r="F603" t="str">
            <v>1.8.8.92.00.0063-1</v>
          </cell>
          <cell r="G603" t="str">
            <v xml:space="preserve">VALOR REF. A INTEGRALIZAÇÃO DE COTAS DE CAPITAL - </v>
          </cell>
          <cell r="H603">
            <v>0</v>
          </cell>
          <cell r="I603">
            <v>100</v>
          </cell>
        </row>
        <row r="604">
          <cell r="F604" t="str">
            <v>6.1.1.10.28.0001-6</v>
          </cell>
          <cell r="G604" t="str">
            <v xml:space="preserve">VALOR REF. A SUBSCRIÇÃO DE COTAS DE CAPITAL - </v>
          </cell>
          <cell r="H604">
            <v>300</v>
          </cell>
          <cell r="I604">
            <v>0</v>
          </cell>
        </row>
        <row r="605">
          <cell r="F605" t="str">
            <v>6.1.1.10.28.0001-6</v>
          </cell>
          <cell r="G605" t="str">
            <v xml:space="preserve">VALOR REF. A SUBSCRIÇÃO DE COTAS DE CAPITAL - </v>
          </cell>
          <cell r="H605">
            <v>200</v>
          </cell>
          <cell r="I605">
            <v>0</v>
          </cell>
        </row>
        <row r="606">
          <cell r="F606" t="str">
            <v>6.1.1.10.28.0001-6</v>
          </cell>
          <cell r="G606" t="str">
            <v xml:space="preserve">VALOR REF. A SUBSCRIÇÃO DE COTAS DE CAPITAL - </v>
          </cell>
          <cell r="H606">
            <v>100</v>
          </cell>
          <cell r="I606">
            <v>0</v>
          </cell>
        </row>
        <row r="607">
          <cell r="F607" t="str">
            <v>6.1.1.10.28.0001-6</v>
          </cell>
          <cell r="G607" t="str">
            <v xml:space="preserve">VALOR REF. A SUBSCRIÇÃO DE COTAS DE CAPITAL - </v>
          </cell>
          <cell r="H607">
            <v>100</v>
          </cell>
          <cell r="I607">
            <v>0</v>
          </cell>
        </row>
        <row r="608">
          <cell r="F608" t="str">
            <v>1.8.8.92.00.0063-1</v>
          </cell>
          <cell r="G608" t="str">
            <v xml:space="preserve">VALOR REF. A INTEGRALIZAÇÃO DE COTAS DE CAPITAL - </v>
          </cell>
          <cell r="H608">
            <v>0</v>
          </cell>
          <cell r="I608">
            <v>100</v>
          </cell>
        </row>
        <row r="609">
          <cell r="F609" t="str">
            <v>1.8.8.92.00.0063-1</v>
          </cell>
          <cell r="G609" t="str">
            <v xml:space="preserve">VALOR REF. A INTEGRALIZAÇÃO DE COTAS DE CAPITAL - </v>
          </cell>
          <cell r="H609">
            <v>0</v>
          </cell>
          <cell r="I609">
            <v>200</v>
          </cell>
        </row>
        <row r="610">
          <cell r="F610" t="str">
            <v>6.1.1.10.28.0001-6</v>
          </cell>
          <cell r="G610" t="str">
            <v xml:space="preserve">VALOR REF. A SUBSCRIÇÃO DE COTAS DE CAPITAL - </v>
          </cell>
          <cell r="H610">
            <v>100</v>
          </cell>
          <cell r="I610">
            <v>0</v>
          </cell>
        </row>
        <row r="611">
          <cell r="F611" t="str">
            <v>6.1.1.10.28.0001-6</v>
          </cell>
          <cell r="G611" t="str">
            <v xml:space="preserve">VALOR REF. A SUBSCRIÇÃO DE COTAS DE CAPITAL - </v>
          </cell>
          <cell r="H611">
            <v>200</v>
          </cell>
          <cell r="I611">
            <v>0</v>
          </cell>
        </row>
        <row r="612">
          <cell r="F612" t="str">
            <v>1.8.8.92.00.0063-1</v>
          </cell>
          <cell r="G612" t="str">
            <v xml:space="preserve">VLR REF. INTEGRALIZAÇÃO DE CAPITAL RESGATE CARTÃO - </v>
          </cell>
          <cell r="H612">
            <v>0</v>
          </cell>
          <cell r="I612">
            <v>50</v>
          </cell>
        </row>
        <row r="613">
          <cell r="F613" t="str">
            <v>1.8.8.92.00.0063-1</v>
          </cell>
          <cell r="G613" t="str">
            <v xml:space="preserve">VALOR REF. A INTEGRALIZAÇÃO DE COTAS DE CAPITAL - </v>
          </cell>
          <cell r="H613">
            <v>0</v>
          </cell>
          <cell r="I613">
            <v>100</v>
          </cell>
        </row>
        <row r="614">
          <cell r="F614" t="str">
            <v>1.8.8.92.00.0063-1</v>
          </cell>
          <cell r="G614" t="str">
            <v xml:space="preserve">VALOR REF. A INTEGRALIZAÇÃO DE COTAS DE CAPITAL - </v>
          </cell>
          <cell r="H614">
            <v>0</v>
          </cell>
          <cell r="I614">
            <v>300</v>
          </cell>
        </row>
        <row r="615">
          <cell r="F615" t="str">
            <v>6.1.1.10.28.0001-6</v>
          </cell>
          <cell r="G615" t="str">
            <v xml:space="preserve">VALOR REF. A SUBSCRIÇÃO DE COTAS DE CAPITAL - </v>
          </cell>
          <cell r="H615">
            <v>100</v>
          </cell>
          <cell r="I615">
            <v>0</v>
          </cell>
        </row>
        <row r="616">
          <cell r="F616" t="str">
            <v>6.1.1.10.28.0001-6</v>
          </cell>
          <cell r="G616" t="str">
            <v xml:space="preserve">VALOR REF. A SUBSCRIÇÃO DE COTAS DE CAPITAL - </v>
          </cell>
          <cell r="H616">
            <v>350</v>
          </cell>
          <cell r="I616">
            <v>0</v>
          </cell>
        </row>
        <row r="617">
          <cell r="F617" t="str">
            <v>1.8.8.92.00.0063-1</v>
          </cell>
          <cell r="G617" t="str">
            <v xml:space="preserve">VALOR REF. A INTEGRALIZAÇÃO DE COTAS DE CAPITAL - </v>
          </cell>
          <cell r="H617">
            <v>0</v>
          </cell>
          <cell r="I617">
            <v>100</v>
          </cell>
        </row>
        <row r="618">
          <cell r="F618" t="str">
            <v>1.8.8.92.00.0063-1</v>
          </cell>
          <cell r="G618" t="str">
            <v xml:space="preserve">VALOR REF. A INTEGRALIZAÇÃO DE COTAS DE CAPITAL - </v>
          </cell>
          <cell r="H618">
            <v>0</v>
          </cell>
          <cell r="I618">
            <v>200</v>
          </cell>
        </row>
        <row r="619">
          <cell r="F619" t="str">
            <v>1.8.8.92.00.0063-1</v>
          </cell>
          <cell r="G619" t="str">
            <v xml:space="preserve">VALOR REF. A INTEGRALIZAÇÃO DE COTAS DE CAPITAL - </v>
          </cell>
          <cell r="H619">
            <v>0</v>
          </cell>
          <cell r="I619">
            <v>100</v>
          </cell>
        </row>
        <row r="620">
          <cell r="F620" t="str">
            <v>6.1.1.10.28.0001-6</v>
          </cell>
          <cell r="G620" t="str">
            <v xml:space="preserve">VALOR REF. A SUBSCRIÇÃO DE COTAS DE CAPITAL - </v>
          </cell>
          <cell r="H620">
            <v>100</v>
          </cell>
          <cell r="I620">
            <v>0</v>
          </cell>
        </row>
        <row r="621">
          <cell r="F621" t="str">
            <v>6.1.1.10.28.0001-6</v>
          </cell>
          <cell r="G621" t="str">
            <v xml:space="preserve">VALOR REF. A SUBSCRIÇÃO DE COTAS DE CAPITAL - </v>
          </cell>
          <cell r="H621">
            <v>200</v>
          </cell>
          <cell r="I621">
            <v>0</v>
          </cell>
        </row>
        <row r="622">
          <cell r="F622" t="str">
            <v>6.1.1.10.28.0001-6</v>
          </cell>
          <cell r="G622" t="str">
            <v xml:space="preserve">VALOR REF. A SUBSCRIÇÃO DE COTAS DE CAPITAL - </v>
          </cell>
          <cell r="H622">
            <v>100</v>
          </cell>
          <cell r="I622">
            <v>0</v>
          </cell>
        </row>
        <row r="623">
          <cell r="F623" t="str">
            <v>1.8.8.92.00.0063-1</v>
          </cell>
          <cell r="G623" t="str">
            <v xml:space="preserve">VALOR REF. A INTEGRALIZAÇÃO DE COTAS DE CAPITAL - </v>
          </cell>
          <cell r="H623">
            <v>0</v>
          </cell>
          <cell r="I623">
            <v>100</v>
          </cell>
        </row>
        <row r="624">
          <cell r="F624" t="str">
            <v>1.8.8.92.00.0063-1</v>
          </cell>
          <cell r="G624" t="str">
            <v xml:space="preserve">VALOR REF. A INTEGRALIZAÇÃO DE COTAS DE CAPITAL - </v>
          </cell>
          <cell r="H624">
            <v>0</v>
          </cell>
          <cell r="I624">
            <v>300</v>
          </cell>
        </row>
        <row r="625">
          <cell r="F625" t="str">
            <v>6.1.1.10.28.0001-6</v>
          </cell>
          <cell r="G625" t="str">
            <v xml:space="preserve">VALOR REF. A SUBSCRIÇÃO DE COTAS DE CAPITAL - </v>
          </cell>
          <cell r="H625">
            <v>100</v>
          </cell>
          <cell r="I625">
            <v>0</v>
          </cell>
        </row>
        <row r="626">
          <cell r="F626" t="str">
            <v>6.1.1.10.28.0001-6</v>
          </cell>
          <cell r="G626" t="str">
            <v xml:space="preserve">VALOR REF. A SUBSCRIÇÃO DE COTAS DE CAPITAL - </v>
          </cell>
          <cell r="H626">
            <v>300</v>
          </cell>
          <cell r="I626">
            <v>0</v>
          </cell>
        </row>
        <row r="627">
          <cell r="F627" t="str">
            <v>1.8.8.92.00.0063-1</v>
          </cell>
          <cell r="G627" t="str">
            <v xml:space="preserve">VALOR REF. A INTEGRALIZAÇÃO DE COTAS DE CAPITAL - </v>
          </cell>
          <cell r="H627">
            <v>0</v>
          </cell>
          <cell r="I627">
            <v>100</v>
          </cell>
        </row>
        <row r="628">
          <cell r="F628" t="str">
            <v>1.8.8.92.00.0063-1</v>
          </cell>
          <cell r="G628" t="str">
            <v xml:space="preserve">VALOR REF. A INTEGRALIZAÇÃO DE COTAS DE CAPITAL - </v>
          </cell>
          <cell r="H628">
            <v>0</v>
          </cell>
          <cell r="I628">
            <v>400</v>
          </cell>
        </row>
        <row r="629">
          <cell r="F629" t="str">
            <v>6.1.1.10.28.0001-6</v>
          </cell>
          <cell r="G629" t="str">
            <v xml:space="preserve">VALOR REF. A SUBSCRIÇÃO DE COTAS DE CAPITAL - </v>
          </cell>
          <cell r="H629">
            <v>100</v>
          </cell>
          <cell r="I629">
            <v>0</v>
          </cell>
        </row>
        <row r="630">
          <cell r="F630" t="str">
            <v>6.1.1.10.28.0001-6</v>
          </cell>
          <cell r="G630" t="str">
            <v xml:space="preserve">VALOR REF. A SUBSCRIÇÃO DE COTAS DE CAPITAL - </v>
          </cell>
          <cell r="H630">
            <v>400</v>
          </cell>
          <cell r="I630">
            <v>0</v>
          </cell>
        </row>
        <row r="631">
          <cell r="F631" t="str">
            <v>1.8.8.92.00.0063-1</v>
          </cell>
          <cell r="G631" t="str">
            <v xml:space="preserve">VALOR REF. A INTEGRALIZAÇÃO DE COTAS DE CAPITAL - </v>
          </cell>
          <cell r="H631">
            <v>0</v>
          </cell>
          <cell r="I631">
            <v>300</v>
          </cell>
        </row>
        <row r="632">
          <cell r="F632" t="str">
            <v>1.8.8.92.00.0063-1</v>
          </cell>
          <cell r="G632" t="str">
            <v xml:space="preserve">VALOR REF. A INTEGRALIZAÇÃO DE COTAS DE CAPITAL - </v>
          </cell>
          <cell r="H632">
            <v>0</v>
          </cell>
          <cell r="I632">
            <v>200</v>
          </cell>
        </row>
        <row r="633">
          <cell r="F633" t="str">
            <v>6.1.1.10.28.0001-6</v>
          </cell>
          <cell r="G633" t="str">
            <v xml:space="preserve">VALOR REF. A SUBSCRIÇÃO DE COTAS DE CAPITAL - </v>
          </cell>
          <cell r="H633">
            <v>300</v>
          </cell>
          <cell r="I633">
            <v>0</v>
          </cell>
        </row>
        <row r="634">
          <cell r="F634" t="str">
            <v>6.1.1.10.28.0001-6</v>
          </cell>
          <cell r="G634" t="str">
            <v xml:space="preserve">VALOR REF. A SUBSCRIÇÃO DE COTAS DE CAPITAL - </v>
          </cell>
          <cell r="H634">
            <v>200</v>
          </cell>
          <cell r="I634">
            <v>0</v>
          </cell>
        </row>
        <row r="635">
          <cell r="F635" t="str">
            <v>1.8.8.92.00.0063-1</v>
          </cell>
          <cell r="G635" t="str">
            <v xml:space="preserve">VALOR REF. A INTEGRALIZAÇÃO DE COTAS DE CAPITAL - </v>
          </cell>
          <cell r="H635">
            <v>0</v>
          </cell>
          <cell r="I635">
            <v>200</v>
          </cell>
        </row>
        <row r="636">
          <cell r="F636" t="str">
            <v>1.8.8.92.00.0063-1</v>
          </cell>
          <cell r="G636" t="str">
            <v xml:space="preserve">VALOR REF. A INTEGRALIZAÇÃO DE COTAS DE CAPITAL - </v>
          </cell>
          <cell r="H636">
            <v>0</v>
          </cell>
          <cell r="I636">
            <v>300</v>
          </cell>
        </row>
        <row r="637">
          <cell r="F637" t="str">
            <v>6.1.1.10.28.0001-6</v>
          </cell>
          <cell r="G637" t="str">
            <v xml:space="preserve">VALOR REF. A SUBSCRIÇÃO DE COTAS DE CAPITAL - </v>
          </cell>
          <cell r="H637">
            <v>200</v>
          </cell>
          <cell r="I637">
            <v>0</v>
          </cell>
        </row>
        <row r="638">
          <cell r="F638" t="str">
            <v>6.1.1.10.28.0001-6</v>
          </cell>
          <cell r="G638" t="str">
            <v xml:space="preserve">VALOR REF. A SUBSCRIÇÃO DE COTAS DE CAPITAL - </v>
          </cell>
          <cell r="H638">
            <v>300</v>
          </cell>
          <cell r="I638">
            <v>0</v>
          </cell>
        </row>
        <row r="639">
          <cell r="F639" t="str">
            <v>1.8.8.92.00.0063-1</v>
          </cell>
          <cell r="G639" t="str">
            <v xml:space="preserve">VALOR REF. A INTEGRALIZAÇÃO DE COTAS DE CAPITAL - </v>
          </cell>
          <cell r="H639">
            <v>0</v>
          </cell>
          <cell r="I639">
            <v>100</v>
          </cell>
        </row>
        <row r="640">
          <cell r="F640" t="str">
            <v>1.8.8.92.00.0063-1</v>
          </cell>
          <cell r="G640" t="str">
            <v xml:space="preserve">VALOR REF. A INTEGRALIZAÇÃO DE COTAS DE CAPITAL - </v>
          </cell>
          <cell r="H640">
            <v>0</v>
          </cell>
          <cell r="I640">
            <v>300</v>
          </cell>
        </row>
        <row r="641">
          <cell r="F641" t="str">
            <v>6.1.1.10.28.0001-6</v>
          </cell>
          <cell r="G641" t="str">
            <v xml:space="preserve">VALOR REF. A SUBSCRIÇÃO DE COTAS DE CAPITAL - </v>
          </cell>
          <cell r="H641">
            <v>100</v>
          </cell>
          <cell r="I641">
            <v>0</v>
          </cell>
        </row>
        <row r="642">
          <cell r="F642" t="str">
            <v>6.1.1.10.28.0001-6</v>
          </cell>
          <cell r="G642" t="str">
            <v xml:space="preserve">VALOR REF. A SUBSCRIÇÃO DE COTAS DE CAPITAL - </v>
          </cell>
          <cell r="H642">
            <v>300</v>
          </cell>
          <cell r="I642">
            <v>0</v>
          </cell>
        </row>
        <row r="643">
          <cell r="F643" t="str">
            <v>1.8.8.92.00.0063-1</v>
          </cell>
          <cell r="G643" t="str">
            <v xml:space="preserve">VALOR REF. A INTEGRALIZAÇÃO DE COTAS DE CAPITAL - </v>
          </cell>
          <cell r="H643">
            <v>0</v>
          </cell>
          <cell r="I643">
            <v>100</v>
          </cell>
        </row>
        <row r="644">
          <cell r="F644" t="str">
            <v>6.1.1.10.28.0001-6</v>
          </cell>
          <cell r="G644" t="str">
            <v xml:space="preserve">VALOR REF. A SUBSCRIÇÃO DE COTAS DE CAPITAL - </v>
          </cell>
          <cell r="H644">
            <v>100</v>
          </cell>
          <cell r="I644">
            <v>0</v>
          </cell>
        </row>
        <row r="645">
          <cell r="F645" t="str">
            <v>1.8.8.92.00.0063-1</v>
          </cell>
          <cell r="G645" t="str">
            <v xml:space="preserve">VALOR REF. A INTEGRALIZAÇÃO DE COTAS DE CAPITAL - </v>
          </cell>
          <cell r="H645">
            <v>0</v>
          </cell>
          <cell r="I645">
            <v>100</v>
          </cell>
        </row>
        <row r="646">
          <cell r="F646" t="str">
            <v>1.8.8.92.00.0063-1</v>
          </cell>
          <cell r="G646" t="str">
            <v xml:space="preserve">VALOR REF. A INTEGRALIZAÇÃO DE COTAS DE CAPITAL - </v>
          </cell>
          <cell r="H646">
            <v>0</v>
          </cell>
          <cell r="I646">
            <v>100</v>
          </cell>
        </row>
        <row r="647">
          <cell r="F647" t="str">
            <v>6.1.1.10.28.0001-6</v>
          </cell>
          <cell r="G647" t="str">
            <v xml:space="preserve">VALOR REF. A SUBSCRIÇÃO DE COTAS DE CAPITAL - </v>
          </cell>
          <cell r="H647">
            <v>100</v>
          </cell>
          <cell r="I647">
            <v>0</v>
          </cell>
        </row>
        <row r="648">
          <cell r="F648" t="str">
            <v>6.1.1.10.28.0001-6</v>
          </cell>
          <cell r="G648" t="str">
            <v xml:space="preserve">VALOR REF. A SUBSCRIÇÃO DE COTAS DE CAPITAL - </v>
          </cell>
          <cell r="H648">
            <v>100</v>
          </cell>
          <cell r="I648">
            <v>0</v>
          </cell>
        </row>
        <row r="649">
          <cell r="F649" t="str">
            <v>1.8.8.92.00.0063-1</v>
          </cell>
          <cell r="G649" t="str">
            <v xml:space="preserve">VALOR REF. A INTEGRALIZAÇÃO DE COTAS DE CAPITAL - </v>
          </cell>
          <cell r="H649">
            <v>0</v>
          </cell>
          <cell r="I649">
            <v>500</v>
          </cell>
        </row>
        <row r="650">
          <cell r="F650" t="str">
            <v>1.8.8.92.00.0063-1</v>
          </cell>
          <cell r="G650" t="str">
            <v xml:space="preserve">VALOR REF. A INTEGRALIZAÇÃO DE COTAS DE CAPITAL - </v>
          </cell>
          <cell r="H650">
            <v>0</v>
          </cell>
          <cell r="I650">
            <v>100</v>
          </cell>
        </row>
        <row r="651">
          <cell r="F651" t="str">
            <v>1.8.8.92.00.0063-1</v>
          </cell>
          <cell r="G651" t="str">
            <v xml:space="preserve">VALOR REF. A INTEGRALIZAÇÃO DE COTAS DE CAPITAL - </v>
          </cell>
          <cell r="H651">
            <v>0</v>
          </cell>
          <cell r="I651">
            <v>300</v>
          </cell>
        </row>
        <row r="652">
          <cell r="F652" t="str">
            <v>6.1.1.10.28.0001-6</v>
          </cell>
          <cell r="G652" t="str">
            <v xml:space="preserve">VALOR REF. A SUBSCRIÇÃO DE COTAS DE CAPITAL - </v>
          </cell>
          <cell r="H652">
            <v>500</v>
          </cell>
          <cell r="I652">
            <v>0</v>
          </cell>
        </row>
        <row r="653">
          <cell r="F653" t="str">
            <v>6.1.1.10.28.0001-6</v>
          </cell>
          <cell r="G653" t="str">
            <v xml:space="preserve">VALOR REF. A SUBSCRIÇÃO DE COTAS DE CAPITAL - </v>
          </cell>
          <cell r="H653">
            <v>100</v>
          </cell>
          <cell r="I653">
            <v>0</v>
          </cell>
        </row>
        <row r="654">
          <cell r="F654" t="str">
            <v>6.1.1.10.28.0001-6</v>
          </cell>
          <cell r="G654" t="str">
            <v xml:space="preserve">VALOR REF. A SUBSCRIÇÃO DE COTAS DE CAPITAL - </v>
          </cell>
          <cell r="H654">
            <v>300</v>
          </cell>
          <cell r="I654">
            <v>0</v>
          </cell>
        </row>
        <row r="655">
          <cell r="F655" t="str">
            <v>1.8.8.92.00.0063-1</v>
          </cell>
          <cell r="G655" t="str">
            <v xml:space="preserve">VALOR REF. A INTEGRALIZAÇÃO DE COTAS DE CAPITAL - </v>
          </cell>
          <cell r="H655">
            <v>0</v>
          </cell>
          <cell r="I655">
            <v>400</v>
          </cell>
        </row>
        <row r="656">
          <cell r="F656" t="str">
            <v>1.8.8.92.00.0063-1</v>
          </cell>
          <cell r="G656" t="str">
            <v xml:space="preserve">VALOR REF. A INTEGRALIZAÇÃO DE COTAS DE CAPITAL - </v>
          </cell>
          <cell r="H656">
            <v>0</v>
          </cell>
          <cell r="I656">
            <v>100</v>
          </cell>
        </row>
        <row r="657">
          <cell r="F657" t="str">
            <v>6.1.1.10.28.0001-6</v>
          </cell>
          <cell r="G657" t="str">
            <v xml:space="preserve">VALOR REF. A SUBSCRIÇÃO DE COTAS DE CAPITAL - </v>
          </cell>
          <cell r="H657">
            <v>400</v>
          </cell>
          <cell r="I657">
            <v>0</v>
          </cell>
        </row>
        <row r="658">
          <cell r="F658" t="str">
            <v>6.1.1.10.28.0001-6</v>
          </cell>
          <cell r="G658" t="str">
            <v xml:space="preserve">VALOR REF. A SUBSCRIÇÃO DE COTAS DE CAPITAL - </v>
          </cell>
          <cell r="H658">
            <v>100</v>
          </cell>
          <cell r="I658">
            <v>0</v>
          </cell>
        </row>
        <row r="659">
          <cell r="F659" t="str">
            <v>1.8.8.92.00.0063-1</v>
          </cell>
          <cell r="G659" t="str">
            <v xml:space="preserve">VALOR REF. A INTEGRALIZAÇÃO DE COTAS DE CAPITAL - </v>
          </cell>
          <cell r="H659">
            <v>0</v>
          </cell>
          <cell r="I659">
            <v>100</v>
          </cell>
        </row>
        <row r="660">
          <cell r="F660" t="str">
            <v>1.8.8.92.00.0063-1</v>
          </cell>
          <cell r="G660" t="str">
            <v xml:space="preserve">VALOR REF. A INTEGRALIZAÇÃO DE COTAS DE CAPITAL - </v>
          </cell>
          <cell r="H660">
            <v>0</v>
          </cell>
          <cell r="I660">
            <v>200</v>
          </cell>
        </row>
        <row r="661">
          <cell r="F661" t="str">
            <v>1.8.8.92.00.0063-1</v>
          </cell>
          <cell r="G661" t="str">
            <v xml:space="preserve">VALOR REF. A INTEGRALIZAÇÃO DE COTAS DE CAPITAL - </v>
          </cell>
          <cell r="H661">
            <v>0</v>
          </cell>
          <cell r="I661">
            <v>200</v>
          </cell>
        </row>
        <row r="662">
          <cell r="F662" t="str">
            <v>6.1.1.10.28.0001-6</v>
          </cell>
          <cell r="G662" t="str">
            <v xml:space="preserve">VALOR REF. A SUBSCRIÇÃO DE COTAS DE CAPITAL - </v>
          </cell>
          <cell r="H662">
            <v>100</v>
          </cell>
          <cell r="I662">
            <v>0</v>
          </cell>
        </row>
        <row r="663">
          <cell r="F663" t="str">
            <v>6.1.1.10.28.0001-6</v>
          </cell>
          <cell r="G663" t="str">
            <v xml:space="preserve">VALOR REF. A SUBSCRIÇÃO DE COTAS DE CAPITAL - </v>
          </cell>
          <cell r="H663">
            <v>200</v>
          </cell>
          <cell r="I663">
            <v>0</v>
          </cell>
        </row>
        <row r="664">
          <cell r="F664" t="str">
            <v>6.1.1.10.28.0001-6</v>
          </cell>
          <cell r="G664" t="str">
            <v xml:space="preserve">VALOR REF. A SUBSCRIÇÃO DE COTAS DE CAPITAL - </v>
          </cell>
          <cell r="H664">
            <v>200</v>
          </cell>
          <cell r="I664">
            <v>0</v>
          </cell>
        </row>
        <row r="665">
          <cell r="F665" t="str">
            <v>1.8.8.92.00.0063-1</v>
          </cell>
          <cell r="G665" t="str">
            <v xml:space="preserve">VALOR REF. A INTEGRALIZAÇÃO DE COTAS DE CAPITAL - </v>
          </cell>
          <cell r="H665">
            <v>0</v>
          </cell>
          <cell r="I665">
            <v>200</v>
          </cell>
        </row>
        <row r="666">
          <cell r="F666" t="str">
            <v>1.8.8.92.00.0063-1</v>
          </cell>
          <cell r="G666" t="str">
            <v xml:space="preserve">VALOR REF. A INTEGRALIZAÇÃO DE COTAS DE CAPITAL - </v>
          </cell>
          <cell r="H666">
            <v>0</v>
          </cell>
          <cell r="I666">
            <v>200</v>
          </cell>
        </row>
        <row r="667">
          <cell r="F667" t="str">
            <v>6.1.1.10.28.0001-6</v>
          </cell>
          <cell r="G667" t="str">
            <v xml:space="preserve">VALOR REF. A SUBSCRIÇÃO DE COTAS DE CAPITAL - </v>
          </cell>
          <cell r="H667">
            <v>200</v>
          </cell>
          <cell r="I667">
            <v>0</v>
          </cell>
        </row>
        <row r="668">
          <cell r="F668" t="str">
            <v>6.1.1.10.28.0001-6</v>
          </cell>
          <cell r="G668" t="str">
            <v xml:space="preserve">VALOR REF. A SUBSCRIÇÃO DE COTAS DE CAPITAL - </v>
          </cell>
          <cell r="H668">
            <v>200</v>
          </cell>
          <cell r="I668">
            <v>0</v>
          </cell>
        </row>
        <row r="669">
          <cell r="F669" t="str">
            <v>1.8.8.92.00.0063-1</v>
          </cell>
          <cell r="G669" t="str">
            <v xml:space="preserve">VALOR REF. A INTEGRALIZAÇÃO DE COTAS DE CAPITAL - </v>
          </cell>
          <cell r="H669">
            <v>0</v>
          </cell>
          <cell r="I669">
            <v>300</v>
          </cell>
        </row>
        <row r="670">
          <cell r="F670" t="str">
            <v>1.8.8.92.00.0063-1</v>
          </cell>
          <cell r="G670" t="str">
            <v xml:space="preserve">VALOR REF. A INTEGRALIZAÇÃO DE COTAS DE CAPITAL - </v>
          </cell>
          <cell r="H670">
            <v>0</v>
          </cell>
          <cell r="I670">
            <v>100</v>
          </cell>
        </row>
        <row r="671">
          <cell r="F671" t="str">
            <v>1.8.8.92.00.0063-1</v>
          </cell>
          <cell r="G671" t="str">
            <v xml:space="preserve">VALOR REF. A INTEGRALIZAÇÃO DE COTAS DE CAPITAL - </v>
          </cell>
          <cell r="H671">
            <v>0</v>
          </cell>
          <cell r="I671">
            <v>200</v>
          </cell>
        </row>
        <row r="672">
          <cell r="F672" t="str">
            <v>6.1.1.10.28.0001-6</v>
          </cell>
          <cell r="G672" t="str">
            <v xml:space="preserve">VALOR REF. A SUBSCRIÇÃO DE COTAS DE CAPITAL - </v>
          </cell>
          <cell r="H672">
            <v>300</v>
          </cell>
          <cell r="I672">
            <v>0</v>
          </cell>
        </row>
        <row r="673">
          <cell r="F673" t="str">
            <v>6.1.1.10.28.0001-6</v>
          </cell>
          <cell r="G673" t="str">
            <v xml:space="preserve">VALOR REF. A SUBSCRIÇÃO DE COTAS DE CAPITAL - </v>
          </cell>
          <cell r="H673">
            <v>100</v>
          </cell>
          <cell r="I673">
            <v>0</v>
          </cell>
        </row>
        <row r="674">
          <cell r="F674" t="str">
            <v>6.1.1.10.28.0001-6</v>
          </cell>
          <cell r="G674" t="str">
            <v xml:space="preserve">VALOR REF. A SUBSCRIÇÃO DE COTAS DE CAPITAL - </v>
          </cell>
          <cell r="H674">
            <v>200</v>
          </cell>
          <cell r="I674">
            <v>0</v>
          </cell>
        </row>
        <row r="675">
          <cell r="F675" t="str">
            <v>1.8.8.92.00.0063-1</v>
          </cell>
          <cell r="G675" t="str">
            <v xml:space="preserve">VALOR REF. A INTEGRALIZAÇÃO DE COTAS DE CAPITAL - </v>
          </cell>
          <cell r="H675">
            <v>0</v>
          </cell>
          <cell r="I675">
            <v>300</v>
          </cell>
        </row>
        <row r="676">
          <cell r="F676" t="str">
            <v>1.8.8.92.00.0063-1</v>
          </cell>
          <cell r="G676" t="str">
            <v xml:space="preserve">VALOR REF. A INTEGRALIZAÇÃO DE COTAS DE CAPITAL - </v>
          </cell>
          <cell r="H676">
            <v>0</v>
          </cell>
          <cell r="I676">
            <v>100</v>
          </cell>
        </row>
        <row r="677">
          <cell r="F677" t="str">
            <v>1.8.8.92.00.0063-1</v>
          </cell>
          <cell r="G677" t="str">
            <v xml:space="preserve">VALOR REF. A INTEGRALIZAÇÃO DE COTAS DE CAPITAL - </v>
          </cell>
          <cell r="H677">
            <v>0</v>
          </cell>
          <cell r="I677">
            <v>200</v>
          </cell>
        </row>
        <row r="678">
          <cell r="F678" t="str">
            <v>1.8.8.92.00.0063-1</v>
          </cell>
          <cell r="G678" t="str">
            <v xml:space="preserve">VALOR REF. A INTEGRALIZAÇÃO DE COTAS DE CAPITAL - </v>
          </cell>
          <cell r="H678">
            <v>0</v>
          </cell>
          <cell r="I678">
            <v>100</v>
          </cell>
        </row>
        <row r="679">
          <cell r="F679" t="str">
            <v>1.8.8.92.00.0063-1</v>
          </cell>
          <cell r="G679" t="str">
            <v xml:space="preserve">VALOR REF. A INTEGRALIZAÇÃO DE COTAS DE CAPITAL - </v>
          </cell>
          <cell r="H679">
            <v>0</v>
          </cell>
          <cell r="I679">
            <v>300</v>
          </cell>
        </row>
        <row r="680">
          <cell r="F680" t="str">
            <v>1.8.8.92.00.0063-1</v>
          </cell>
          <cell r="G680" t="str">
            <v xml:space="preserve">VALOR REF. A INTEGRALIZAÇÃO DE COTAS DE CAPITAL - </v>
          </cell>
          <cell r="H680">
            <v>0</v>
          </cell>
          <cell r="I680">
            <v>100</v>
          </cell>
        </row>
        <row r="681">
          <cell r="F681" t="str">
            <v>6.1.1.10.28.0001-6</v>
          </cell>
          <cell r="G681" t="str">
            <v xml:space="preserve">VALOR REF. A SUBSCRIÇÃO DE COTAS DE CAPITAL - </v>
          </cell>
          <cell r="H681">
            <v>300</v>
          </cell>
          <cell r="I681">
            <v>0</v>
          </cell>
        </row>
        <row r="682">
          <cell r="F682" t="str">
            <v>6.1.1.10.28.0001-6</v>
          </cell>
          <cell r="G682" t="str">
            <v xml:space="preserve">VALOR REF. A SUBSCRIÇÃO DE COTAS DE CAPITAL - </v>
          </cell>
          <cell r="H682">
            <v>100</v>
          </cell>
          <cell r="I682">
            <v>0</v>
          </cell>
        </row>
        <row r="683">
          <cell r="F683" t="str">
            <v>6.1.1.10.28.0001-6</v>
          </cell>
          <cell r="G683" t="str">
            <v xml:space="preserve">VALOR REF. A SUBSCRIÇÃO DE COTAS DE CAPITAL - </v>
          </cell>
          <cell r="H683">
            <v>200</v>
          </cell>
          <cell r="I683">
            <v>0</v>
          </cell>
        </row>
        <row r="684">
          <cell r="F684" t="str">
            <v>6.1.1.10.28.0001-6</v>
          </cell>
          <cell r="G684" t="str">
            <v xml:space="preserve">VALOR REF. A SUBSCRIÇÃO DE COTAS DE CAPITAL - </v>
          </cell>
          <cell r="H684">
            <v>100</v>
          </cell>
          <cell r="I684">
            <v>0</v>
          </cell>
        </row>
        <row r="685">
          <cell r="F685" t="str">
            <v>6.1.1.10.28.0001-6</v>
          </cell>
          <cell r="G685" t="str">
            <v xml:space="preserve">VALOR REF. A SUBSCRIÇÃO DE COTAS DE CAPITAL - </v>
          </cell>
          <cell r="H685">
            <v>300</v>
          </cell>
          <cell r="I685">
            <v>0</v>
          </cell>
        </row>
        <row r="686">
          <cell r="F686" t="str">
            <v>6.1.1.10.28.0001-6</v>
          </cell>
          <cell r="G686" t="str">
            <v xml:space="preserve">VALOR REF. A SUBSCRIÇÃO DE COTAS DE CAPITAL - </v>
          </cell>
          <cell r="H686">
            <v>100</v>
          </cell>
          <cell r="I686">
            <v>0</v>
          </cell>
        </row>
        <row r="687">
          <cell r="F687" t="str">
            <v>1.8.8.92.00.0063-1</v>
          </cell>
          <cell r="G687" t="str">
            <v xml:space="preserve">VALOR REF. INTEGRALIZACAO VIA CONTA DIGITAL - </v>
          </cell>
          <cell r="H687">
            <v>0</v>
          </cell>
          <cell r="I687">
            <v>100</v>
          </cell>
        </row>
        <row r="688">
          <cell r="F688" t="str">
            <v>1.8.8.92.00.0063-1</v>
          </cell>
          <cell r="G688" t="str">
            <v xml:space="preserve">VALOR REF. A INTEGRALIZAÇÃO DE COTAS DE CAPITAL - </v>
          </cell>
          <cell r="H688">
            <v>0</v>
          </cell>
          <cell r="I688">
            <v>400</v>
          </cell>
        </row>
        <row r="689">
          <cell r="F689" t="str">
            <v>1.8.8.92.00.0063-1</v>
          </cell>
          <cell r="G689" t="str">
            <v xml:space="preserve">VALOR REF. A INTEGRALIZAÇÃO DE COTAS DE CAPITAL - </v>
          </cell>
          <cell r="H689">
            <v>0</v>
          </cell>
          <cell r="I689">
            <v>100</v>
          </cell>
        </row>
        <row r="690">
          <cell r="F690" t="str">
            <v>6.1.1.10.28.0001-6</v>
          </cell>
          <cell r="G690" t="str">
            <v xml:space="preserve">VALOR REF. A SUBSCRIÇÃO DE COTAS DE CAPITAL - </v>
          </cell>
          <cell r="H690">
            <v>400</v>
          </cell>
          <cell r="I690">
            <v>0</v>
          </cell>
        </row>
        <row r="691">
          <cell r="F691" t="str">
            <v>6.1.1.10.28.0001-6</v>
          </cell>
          <cell r="G691" t="str">
            <v xml:space="preserve">VALOR REF. A SUBSCRIÇÃO DE COTAS DE CAPITAL - </v>
          </cell>
          <cell r="H691">
            <v>100</v>
          </cell>
          <cell r="I691">
            <v>0</v>
          </cell>
        </row>
        <row r="692">
          <cell r="F692" t="str">
            <v>6.1.1.10.28.0001-6</v>
          </cell>
          <cell r="G692" t="str">
            <v xml:space="preserve">VALOR REF. A SUBSCRIÇÃO DE COTAS DE CAPITAL - </v>
          </cell>
          <cell r="H692">
            <v>100</v>
          </cell>
          <cell r="I692">
            <v>0</v>
          </cell>
        </row>
        <row r="693">
          <cell r="F693" t="str">
            <v>1.8.8.92.00.0063-1</v>
          </cell>
          <cell r="G693" t="str">
            <v xml:space="preserve">VALOR REF. A INTEGRALIZAÇÃO DE COTAS DE CAPITAL - </v>
          </cell>
          <cell r="H693">
            <v>0</v>
          </cell>
          <cell r="I693">
            <v>300</v>
          </cell>
        </row>
        <row r="694">
          <cell r="F694" t="str">
            <v>1.8.8.92.00.0063-1</v>
          </cell>
          <cell r="G694" t="str">
            <v xml:space="preserve">VALOR REF. A INTEGRALIZAÇÃO DE COTAS DE CAPITAL - </v>
          </cell>
          <cell r="H694">
            <v>0</v>
          </cell>
          <cell r="I694">
            <v>100</v>
          </cell>
        </row>
        <row r="695">
          <cell r="F695" t="str">
            <v>1.8.8.92.00.0063-1</v>
          </cell>
          <cell r="G695" t="str">
            <v xml:space="preserve">VALOR REF. A INTEGRALIZAÇÃO DE COTAS DE CAPITAL - </v>
          </cell>
          <cell r="H695">
            <v>0</v>
          </cell>
          <cell r="I695">
            <v>100</v>
          </cell>
        </row>
        <row r="696">
          <cell r="F696" t="str">
            <v>1.8.8.92.00.0063-1</v>
          </cell>
          <cell r="G696" t="str">
            <v xml:space="preserve">VALOR REF. A INTEGRALIZAÇÃO DE COTAS DE CAPITAL - </v>
          </cell>
          <cell r="H696">
            <v>0</v>
          </cell>
          <cell r="I696">
            <v>200</v>
          </cell>
        </row>
        <row r="697">
          <cell r="F697" t="str">
            <v>6.1.1.10.28.0001-6</v>
          </cell>
          <cell r="G697" t="str">
            <v xml:space="preserve">VALOR REF. A SUBSCRIÇÃO DE COTAS DE CAPITAL - </v>
          </cell>
          <cell r="H697">
            <v>300</v>
          </cell>
          <cell r="I697">
            <v>0</v>
          </cell>
        </row>
        <row r="698">
          <cell r="F698" t="str">
            <v>6.1.1.10.28.0001-6</v>
          </cell>
          <cell r="G698" t="str">
            <v xml:space="preserve">VALOR REF. A SUBSCRIÇÃO DE COTAS DE CAPITAL - </v>
          </cell>
          <cell r="H698">
            <v>100</v>
          </cell>
          <cell r="I698">
            <v>0</v>
          </cell>
        </row>
        <row r="699">
          <cell r="F699" t="str">
            <v>6.1.1.10.28.0001-6</v>
          </cell>
          <cell r="G699" t="str">
            <v xml:space="preserve">VALOR REF. A SUBSCRIÇÃO DE COTAS DE CAPITAL - </v>
          </cell>
          <cell r="H699">
            <v>100</v>
          </cell>
          <cell r="I699">
            <v>0</v>
          </cell>
        </row>
        <row r="700">
          <cell r="F700" t="str">
            <v>6.1.1.10.28.0001-6</v>
          </cell>
          <cell r="G700" t="str">
            <v xml:space="preserve">VALOR REF. A SUBSCRIÇÃO DE COTAS DE CAPITAL - </v>
          </cell>
          <cell r="H700">
            <v>200</v>
          </cell>
          <cell r="I700">
            <v>0</v>
          </cell>
        </row>
        <row r="701">
          <cell r="F701" t="str">
            <v>1.8.8.92.00.0063-1</v>
          </cell>
          <cell r="G701" t="str">
            <v xml:space="preserve">VALOR REF. A INTEGRALIZAÇÃO DE COTAS DE CAPITAL - </v>
          </cell>
          <cell r="H701">
            <v>0</v>
          </cell>
          <cell r="I701">
            <v>328.48</v>
          </cell>
        </row>
        <row r="702">
          <cell r="F702" t="str">
            <v>1.8.8.92.00.0063-1</v>
          </cell>
          <cell r="G702" t="str">
            <v xml:space="preserve">VALOR REF. A INTEGRALIZAÇÃO DE COTAS DE CAPITAL - </v>
          </cell>
          <cell r="H702">
            <v>0</v>
          </cell>
          <cell r="I702">
            <v>200</v>
          </cell>
        </row>
        <row r="703">
          <cell r="F703" t="str">
            <v>1.8.8.92.00.0063-1</v>
          </cell>
          <cell r="G703" t="str">
            <v xml:space="preserve">VALOR REF. A INTEGRALIZAÇÃO DE COTAS DE CAPITAL - </v>
          </cell>
          <cell r="H703">
            <v>0</v>
          </cell>
          <cell r="I703">
            <v>400</v>
          </cell>
        </row>
        <row r="704">
          <cell r="F704" t="str">
            <v>1.8.8.92.00.0063-1</v>
          </cell>
          <cell r="G704" t="str">
            <v xml:space="preserve">VALOR REF. A INTEGRALIZAÇÃO DE COTAS DE CAPITAL - </v>
          </cell>
          <cell r="H704">
            <v>0</v>
          </cell>
          <cell r="I704">
            <v>100</v>
          </cell>
        </row>
        <row r="705">
          <cell r="F705" t="str">
            <v>6.1.1.10.28.0001-6</v>
          </cell>
          <cell r="G705" t="str">
            <v xml:space="preserve">VALOR REF. A SUBSCRIÇÃO DE COTAS DE CAPITAL - </v>
          </cell>
          <cell r="H705">
            <v>328.48</v>
          </cell>
          <cell r="I705">
            <v>0</v>
          </cell>
        </row>
        <row r="706">
          <cell r="F706" t="str">
            <v>6.1.1.10.28.0001-6</v>
          </cell>
          <cell r="G706" t="str">
            <v xml:space="preserve">VALOR REF. A SUBSCRIÇÃO DE COTAS DE CAPITAL - </v>
          </cell>
          <cell r="H706">
            <v>200</v>
          </cell>
          <cell r="I706">
            <v>0</v>
          </cell>
        </row>
        <row r="707">
          <cell r="F707" t="str">
            <v>6.1.1.10.28.0001-6</v>
          </cell>
          <cell r="G707" t="str">
            <v xml:space="preserve">VALOR REF. A SUBSCRIÇÃO DE COTAS DE CAPITAL - </v>
          </cell>
          <cell r="H707">
            <v>400</v>
          </cell>
          <cell r="I707">
            <v>0</v>
          </cell>
        </row>
        <row r="708">
          <cell r="F708" t="str">
            <v>6.1.1.10.28.0001-6</v>
          </cell>
          <cell r="G708" t="str">
            <v xml:space="preserve">VALOR REF. A SUBSCRIÇÃO DE COTAS DE CAPITAL - </v>
          </cell>
          <cell r="H708">
            <v>100</v>
          </cell>
          <cell r="I708">
            <v>0</v>
          </cell>
        </row>
        <row r="709">
          <cell r="F709" t="str">
            <v>1.8.8.92.00.0063-1</v>
          </cell>
          <cell r="G709" t="str">
            <v xml:space="preserve">VALOR REF. A INTEGRALIZAÇÃO DE COTAS DE CAPITAL - </v>
          </cell>
          <cell r="H709">
            <v>0</v>
          </cell>
          <cell r="I709">
            <v>100</v>
          </cell>
        </row>
        <row r="710">
          <cell r="F710" t="str">
            <v>1.8.8.92.00.0063-1</v>
          </cell>
          <cell r="G710" t="str">
            <v xml:space="preserve">VALOR REF. A INTEGRALIZAÇÃO DE COTAS DE CAPITAL - </v>
          </cell>
          <cell r="H710">
            <v>0</v>
          </cell>
          <cell r="I710">
            <v>200</v>
          </cell>
        </row>
        <row r="711">
          <cell r="F711" t="str">
            <v>6.1.1.10.28.0001-6</v>
          </cell>
          <cell r="G711" t="str">
            <v xml:space="preserve">VALOR REF. A SUBSCRIÇÃO DE COTAS DE CAPITAL - </v>
          </cell>
          <cell r="H711">
            <v>100</v>
          </cell>
          <cell r="I711">
            <v>0</v>
          </cell>
        </row>
        <row r="712">
          <cell r="F712" t="str">
            <v>6.1.1.10.28.0001-6</v>
          </cell>
          <cell r="G712" t="str">
            <v xml:space="preserve">VALOR REF. A SUBSCRIÇÃO DE COTAS DE CAPITAL - </v>
          </cell>
          <cell r="H712">
            <v>200</v>
          </cell>
          <cell r="I712">
            <v>0</v>
          </cell>
        </row>
        <row r="713">
          <cell r="F713" t="str">
            <v>1.8.8.92.00.0063-1</v>
          </cell>
          <cell r="G713" t="str">
            <v xml:space="preserve">VALOR REF. INTEGRALIZACAO VIA CONTA DIGITAL - </v>
          </cell>
          <cell r="H713">
            <v>0</v>
          </cell>
          <cell r="I713">
            <v>100</v>
          </cell>
        </row>
        <row r="714">
          <cell r="F714" t="str">
            <v>1.8.8.92.00.0063-1</v>
          </cell>
          <cell r="G714" t="str">
            <v xml:space="preserve">VALOR REF. A INTEGRALIZAÇÃO DE COTAS DE CAPITAL - </v>
          </cell>
          <cell r="H714">
            <v>0</v>
          </cell>
          <cell r="I714">
            <v>100</v>
          </cell>
        </row>
        <row r="715">
          <cell r="F715" t="str">
            <v>1.8.8.92.00.0063-1</v>
          </cell>
          <cell r="G715" t="str">
            <v xml:space="preserve">VALOR REF. A INTEGRALIZAÇÃO DE COTAS DE CAPITAL - </v>
          </cell>
          <cell r="H715">
            <v>0</v>
          </cell>
          <cell r="I715">
            <v>100</v>
          </cell>
        </row>
        <row r="716">
          <cell r="F716" t="str">
            <v>6.1.1.10.28.0001-6</v>
          </cell>
          <cell r="G716" t="str">
            <v xml:space="preserve">VALOR REF. A SUBSCRIÇÃO DE COTAS DE CAPITAL - </v>
          </cell>
          <cell r="H716">
            <v>100</v>
          </cell>
          <cell r="I716">
            <v>0</v>
          </cell>
        </row>
        <row r="717">
          <cell r="F717" t="str">
            <v>6.1.1.10.28.0001-6</v>
          </cell>
          <cell r="G717" t="str">
            <v xml:space="preserve">VALOR REF. A SUBSCRIÇÃO DE COTAS DE CAPITAL - </v>
          </cell>
          <cell r="H717">
            <v>100</v>
          </cell>
          <cell r="I717">
            <v>0</v>
          </cell>
        </row>
        <row r="718">
          <cell r="F718" t="str">
            <v>6.1.1.10.28.0001-6</v>
          </cell>
          <cell r="G718" t="str">
            <v xml:space="preserve">VALOR REF. A SUBSCRIÇÃO DE COTAS DE CAPITAL - </v>
          </cell>
          <cell r="H718">
            <v>100</v>
          </cell>
          <cell r="I718">
            <v>0</v>
          </cell>
        </row>
        <row r="719">
          <cell r="F719" t="str">
            <v>1.8.8.92.00.0063-1</v>
          </cell>
          <cell r="G719" t="str">
            <v xml:space="preserve">VALOR REF. A INTEGRALIZAÇÃO DE COTAS DE CAPITAL - </v>
          </cell>
          <cell r="H719">
            <v>0</v>
          </cell>
          <cell r="I719">
            <v>100</v>
          </cell>
        </row>
        <row r="720">
          <cell r="F720" t="str">
            <v>6.1.1.10.28.0001-6</v>
          </cell>
          <cell r="G720" t="str">
            <v xml:space="preserve">VALOR REF. A SUBSCRIÇÃO DE COTAS DE CAPITAL - </v>
          </cell>
          <cell r="H720">
            <v>100</v>
          </cell>
          <cell r="I720">
            <v>0</v>
          </cell>
        </row>
        <row r="721">
          <cell r="F721" t="str">
            <v>1.8.8.92.00.0063-1</v>
          </cell>
          <cell r="G721" t="str">
            <v xml:space="preserve">VALOR REF. INTEGRALIZACAO VIA CONTA DIGITAL - </v>
          </cell>
          <cell r="H721">
            <v>0</v>
          </cell>
          <cell r="I721">
            <v>100</v>
          </cell>
        </row>
        <row r="722">
          <cell r="F722" t="str">
            <v>1.8.8.92.00.0063-1</v>
          </cell>
          <cell r="G722" t="str">
            <v xml:space="preserve">VALOR REF. A INTEGRALIZAÇÃO DE COTAS DE CAPITAL - </v>
          </cell>
          <cell r="H722">
            <v>0</v>
          </cell>
          <cell r="I722">
            <v>200</v>
          </cell>
        </row>
        <row r="723">
          <cell r="F723" t="str">
            <v>6.1.1.10.28.0001-6</v>
          </cell>
          <cell r="G723" t="str">
            <v xml:space="preserve">VALOR REF. A SUBSCRIÇÃO DE COTAS DE CAPITAL - </v>
          </cell>
          <cell r="H723">
            <v>200</v>
          </cell>
          <cell r="I723">
            <v>0</v>
          </cell>
        </row>
        <row r="724">
          <cell r="F724" t="str">
            <v>6.1.1.10.28.0001-6</v>
          </cell>
          <cell r="G724" t="str">
            <v xml:space="preserve">VALOR REF. A SUBSCRIÇÃO DE COTAS DE CAPITAL - </v>
          </cell>
          <cell r="H724">
            <v>100</v>
          </cell>
          <cell r="I724">
            <v>0</v>
          </cell>
        </row>
        <row r="725">
          <cell r="F725" t="str">
            <v>1.8.8.92.00.0063-1</v>
          </cell>
          <cell r="G725" t="str">
            <v xml:space="preserve">VALOR REF. INTEGRALIZACAO VIA CONTA DIGITAL - </v>
          </cell>
          <cell r="H725">
            <v>0</v>
          </cell>
          <cell r="I725">
            <v>100</v>
          </cell>
        </row>
        <row r="726">
          <cell r="F726" t="str">
            <v>1.8.8.92.00.0063-1</v>
          </cell>
          <cell r="G726" t="str">
            <v xml:space="preserve">VALOR REF. A INTEGRALIZAÇÃO DE COTAS DE CAPITAL - </v>
          </cell>
          <cell r="H726">
            <v>0</v>
          </cell>
          <cell r="I726">
            <v>100</v>
          </cell>
        </row>
        <row r="727">
          <cell r="F727" t="str">
            <v>1.8.8.92.00.0063-1</v>
          </cell>
          <cell r="G727" t="str">
            <v xml:space="preserve">VALOR REF. A INTEGRALIZAÇÃO DE COTAS DE CAPITAL - </v>
          </cell>
          <cell r="H727">
            <v>0</v>
          </cell>
          <cell r="I727">
            <v>100</v>
          </cell>
        </row>
        <row r="728">
          <cell r="F728" t="str">
            <v>1.8.8.92.00.0063-1</v>
          </cell>
          <cell r="G728" t="str">
            <v xml:space="preserve">VALOR REF. A INTEGRALIZAÇÃO DE COTAS DE CAPITAL - </v>
          </cell>
          <cell r="H728">
            <v>0</v>
          </cell>
          <cell r="I728">
            <v>100</v>
          </cell>
        </row>
        <row r="729">
          <cell r="F729" t="str">
            <v>6.1.1.10.28.0001-6</v>
          </cell>
          <cell r="G729" t="str">
            <v xml:space="preserve">VALOR REF. A SUBSCRIÇÃO DE COTAS DE CAPITAL - </v>
          </cell>
          <cell r="H729">
            <v>100</v>
          </cell>
          <cell r="I729">
            <v>0</v>
          </cell>
        </row>
        <row r="730">
          <cell r="F730" t="str">
            <v>6.1.1.10.28.0001-6</v>
          </cell>
          <cell r="G730" t="str">
            <v xml:space="preserve">VALOR REF. A SUBSCRIÇÃO DE COTAS DE CAPITAL - </v>
          </cell>
          <cell r="H730">
            <v>100</v>
          </cell>
          <cell r="I730">
            <v>0</v>
          </cell>
        </row>
        <row r="731">
          <cell r="F731" t="str">
            <v>6.1.1.10.28.0001-6</v>
          </cell>
          <cell r="G731" t="str">
            <v xml:space="preserve">VALOR REF. A SUBSCRIÇÃO DE COTAS DE CAPITAL - </v>
          </cell>
          <cell r="H731">
            <v>100</v>
          </cell>
          <cell r="I731">
            <v>0</v>
          </cell>
        </row>
        <row r="732">
          <cell r="F732" t="str">
            <v>6.1.1.10.28.0001-6</v>
          </cell>
          <cell r="G732" t="str">
            <v xml:space="preserve">VALOR REF. A SUBSCRIÇÃO DE COTAS DE CAPITAL - </v>
          </cell>
          <cell r="H732">
            <v>100</v>
          </cell>
          <cell r="I732">
            <v>0</v>
          </cell>
        </row>
        <row r="733">
          <cell r="F733" t="str">
            <v>1.8.8.92.00.0063-1</v>
          </cell>
          <cell r="G733" t="str">
            <v xml:space="preserve">VALOR REF. A INTEGRALIZAÇÃO DE COTAS DE CAPITAL - </v>
          </cell>
          <cell r="H733">
            <v>0</v>
          </cell>
          <cell r="I733">
            <v>100</v>
          </cell>
        </row>
        <row r="734">
          <cell r="F734" t="str">
            <v>1.8.8.92.00.0063-1</v>
          </cell>
          <cell r="G734" t="str">
            <v xml:space="preserve">VALOR REF. A INTEGRALIZAÇÃO DE COTAS DE CAPITAL - </v>
          </cell>
          <cell r="H734">
            <v>0</v>
          </cell>
          <cell r="I734">
            <v>200</v>
          </cell>
        </row>
        <row r="735">
          <cell r="F735" t="str">
            <v>6.1.1.10.28.0001-6</v>
          </cell>
          <cell r="G735" t="str">
            <v xml:space="preserve">VALOR REF. A SUBSCRIÇÃO DE COTAS DE CAPITAL - </v>
          </cell>
          <cell r="H735">
            <v>100</v>
          </cell>
          <cell r="I735">
            <v>0</v>
          </cell>
        </row>
        <row r="736">
          <cell r="F736" t="str">
            <v>6.1.1.10.28.0001-6</v>
          </cell>
          <cell r="G736" t="str">
            <v xml:space="preserve">VALOR REF. A SUBSCRIÇÃO DE COTAS DE CAPITAL - </v>
          </cell>
          <cell r="H736">
            <v>200</v>
          </cell>
          <cell r="I736">
            <v>0</v>
          </cell>
        </row>
        <row r="737">
          <cell r="F737" t="str">
            <v>1.8.8.92.00.0063-1</v>
          </cell>
          <cell r="G737" t="str">
            <v xml:space="preserve">VALOR REF. A INTEGRALIZAÇÃO DE COTAS DE CAPITAL - </v>
          </cell>
          <cell r="H737">
            <v>0</v>
          </cell>
          <cell r="I737">
            <v>200</v>
          </cell>
        </row>
        <row r="738">
          <cell r="F738" t="str">
            <v>1.8.8.92.00.0063-1</v>
          </cell>
          <cell r="G738" t="str">
            <v xml:space="preserve">VALOR REF. A INTEGRALIZAÇÃO DE COTAS DE CAPITAL - </v>
          </cell>
          <cell r="H738">
            <v>0</v>
          </cell>
          <cell r="I738">
            <v>100</v>
          </cell>
        </row>
        <row r="739">
          <cell r="F739" t="str">
            <v>6.1.1.10.28.0001-6</v>
          </cell>
          <cell r="G739" t="str">
            <v xml:space="preserve">VALOR REF. A SUBSCRIÇÃO DE COTAS DE CAPITAL - </v>
          </cell>
          <cell r="H739">
            <v>200</v>
          </cell>
          <cell r="I739">
            <v>0</v>
          </cell>
        </row>
        <row r="740">
          <cell r="F740" t="str">
            <v>6.1.1.10.28.0001-6</v>
          </cell>
          <cell r="G740" t="str">
            <v xml:space="preserve">VALOR REF. A SUBSCRIÇÃO DE COTAS DE CAPITAL - </v>
          </cell>
          <cell r="H740">
            <v>100</v>
          </cell>
          <cell r="I740">
            <v>0</v>
          </cell>
        </row>
        <row r="741">
          <cell r="F741" t="str">
            <v>1.8.8.92.00.0063-1</v>
          </cell>
          <cell r="G741" t="str">
            <v xml:space="preserve">VALOR REF. A INTEGRALIZAÇÃO DE COTAS DE CAPITAL - </v>
          </cell>
          <cell r="H741">
            <v>0</v>
          </cell>
          <cell r="I741">
            <v>200</v>
          </cell>
        </row>
        <row r="742">
          <cell r="F742" t="str">
            <v>1.8.8.92.00.0063-1</v>
          </cell>
          <cell r="G742" t="str">
            <v xml:space="preserve">VALOR REF. A INTEGRALIZAÇÃO DE COTAS DE CAPITAL - </v>
          </cell>
          <cell r="H742">
            <v>0</v>
          </cell>
          <cell r="I742">
            <v>100</v>
          </cell>
        </row>
        <row r="743">
          <cell r="F743" t="str">
            <v>1.8.8.92.00.0063-1</v>
          </cell>
          <cell r="G743" t="str">
            <v xml:space="preserve">VALOR REF. A INTEGRALIZAÇÃO DE COTAS DE CAPITAL - </v>
          </cell>
          <cell r="H743">
            <v>0</v>
          </cell>
          <cell r="I743">
            <v>100</v>
          </cell>
        </row>
        <row r="744">
          <cell r="F744" t="str">
            <v>6.1.1.10.28.0001-6</v>
          </cell>
          <cell r="G744" t="str">
            <v xml:space="preserve">VALOR REF. A SUBSCRIÇÃO DE COTAS DE CAPITAL - </v>
          </cell>
          <cell r="H744">
            <v>200</v>
          </cell>
          <cell r="I744">
            <v>0</v>
          </cell>
        </row>
        <row r="745">
          <cell r="F745" t="str">
            <v>6.1.1.10.28.0001-6</v>
          </cell>
          <cell r="G745" t="str">
            <v xml:space="preserve">VALOR REF. A SUBSCRIÇÃO DE COTAS DE CAPITAL - </v>
          </cell>
          <cell r="H745">
            <v>100</v>
          </cell>
          <cell r="I745">
            <v>0</v>
          </cell>
        </row>
        <row r="746">
          <cell r="F746" t="str">
            <v>6.1.1.10.28.0001-6</v>
          </cell>
          <cell r="G746" t="str">
            <v xml:space="preserve">VALOR REF. A SUBSCRIÇÃO DE COTAS DE CAPITAL - </v>
          </cell>
          <cell r="H746">
            <v>100</v>
          </cell>
          <cell r="I746">
            <v>0</v>
          </cell>
        </row>
        <row r="747">
          <cell r="F747" t="str">
            <v>1.8.8.92.00.0063-1</v>
          </cell>
          <cell r="G747" t="str">
            <v xml:space="preserve">VALOR REF. A INTEGRALIZAÇÃO DE COTAS DE CAPITAL - </v>
          </cell>
          <cell r="H747">
            <v>0</v>
          </cell>
          <cell r="I747">
            <v>200</v>
          </cell>
        </row>
        <row r="748">
          <cell r="F748" t="str">
            <v>1.8.8.92.00.0063-1</v>
          </cell>
          <cell r="G748" t="str">
            <v xml:space="preserve">VALOR REF. A INTEGRALIZAÇÃO DE COTAS DE CAPITAL - </v>
          </cell>
          <cell r="H748">
            <v>0</v>
          </cell>
          <cell r="I748">
            <v>100</v>
          </cell>
        </row>
        <row r="749">
          <cell r="F749" t="str">
            <v>6.1.1.10.28.0001-6</v>
          </cell>
          <cell r="G749" t="str">
            <v xml:space="preserve">VALOR REF. A SUBSCRIÇÃO DE COTAS DE CAPITAL - </v>
          </cell>
          <cell r="H749">
            <v>200</v>
          </cell>
          <cell r="I749">
            <v>0</v>
          </cell>
        </row>
        <row r="750">
          <cell r="F750" t="str">
            <v>6.1.1.10.28.0001-6</v>
          </cell>
          <cell r="G750" t="str">
            <v xml:space="preserve">VALOR REF. A SUBSCRIÇÃO DE COTAS DE CAPITAL - </v>
          </cell>
          <cell r="H750">
            <v>100</v>
          </cell>
          <cell r="I750">
            <v>0</v>
          </cell>
        </row>
        <row r="751">
          <cell r="F751" t="str">
            <v>1.8.8.92.00.0063-1</v>
          </cell>
          <cell r="G751" t="str">
            <v xml:space="preserve">VALOR REF. A INTEGRALIZAÇÃO DE COTAS DE CAPITAL - </v>
          </cell>
          <cell r="H751">
            <v>0</v>
          </cell>
          <cell r="I751">
            <v>100</v>
          </cell>
        </row>
        <row r="752">
          <cell r="F752" t="str">
            <v>6.1.1.10.28.0001-6</v>
          </cell>
          <cell r="G752" t="str">
            <v xml:space="preserve">VALOR REF. A SUBSCRIÇÃO DE COTAS DE CAPITAL - </v>
          </cell>
          <cell r="H752">
            <v>100</v>
          </cell>
          <cell r="I752">
            <v>0</v>
          </cell>
        </row>
        <row r="753">
          <cell r="F753" t="str">
            <v>1.8.8.92.00.0063-1</v>
          </cell>
          <cell r="G753" t="str">
            <v xml:space="preserve">VALOR REF. A INTEGRALIZAÇÃO DE COTAS DE CAPITAL - </v>
          </cell>
          <cell r="H753">
            <v>0</v>
          </cell>
          <cell r="I753">
            <v>100</v>
          </cell>
        </row>
        <row r="754">
          <cell r="F754" t="str">
            <v>1.8.8.92.00.0063-1</v>
          </cell>
          <cell r="G754" t="str">
            <v xml:space="preserve">VALOR REF. A INTEGRALIZAÇÃO DE COTAS DE CAPITAL - </v>
          </cell>
          <cell r="H754">
            <v>0</v>
          </cell>
          <cell r="I754">
            <v>100</v>
          </cell>
        </row>
        <row r="755">
          <cell r="F755" t="str">
            <v>6.1.1.10.28.0001-6</v>
          </cell>
          <cell r="G755" t="str">
            <v xml:space="preserve">VALOR REF. A SUBSCRIÇÃO DE COTAS DE CAPITAL - </v>
          </cell>
          <cell r="H755">
            <v>193744.9</v>
          </cell>
          <cell r="I755">
            <v>0</v>
          </cell>
        </row>
        <row r="756">
          <cell r="F756" t="str">
            <v>6.1.1.10.28.0001-6</v>
          </cell>
          <cell r="G756" t="str">
            <v xml:space="preserve">VALOR REF. A SUBSCRIÇÃO DE COTAS DE CAPITAL - </v>
          </cell>
          <cell r="H756">
            <v>36721.11</v>
          </cell>
          <cell r="I756">
            <v>0</v>
          </cell>
        </row>
        <row r="757">
          <cell r="F757" t="str">
            <v>6.1.1.10.28.0001-6</v>
          </cell>
          <cell r="G757" t="str">
            <v xml:space="preserve">VALOR REF. A SUBSCRIÇÃO DE COTAS DE CAPITAL - </v>
          </cell>
          <cell r="H757">
            <v>14191.67</v>
          </cell>
          <cell r="I757">
            <v>0</v>
          </cell>
        </row>
        <row r="758">
          <cell r="F758" t="str">
            <v>6.1.1.10.28.0001-6</v>
          </cell>
          <cell r="G758" t="str">
            <v xml:space="preserve">VALOR REF. A SUBSCRIÇÃO DE COTAS DE CAPITAL - </v>
          </cell>
          <cell r="H758">
            <v>18175.39</v>
          </cell>
          <cell r="I758">
            <v>0</v>
          </cell>
        </row>
        <row r="759">
          <cell r="F759" t="str">
            <v>6.1.1.10.28.0001-6</v>
          </cell>
          <cell r="G759" t="str">
            <v xml:space="preserve">VALOR REF. A SUBSCRIÇÃO DE COTAS DE CAPITAL - </v>
          </cell>
          <cell r="H759">
            <v>29183.34</v>
          </cell>
          <cell r="I759">
            <v>0</v>
          </cell>
        </row>
        <row r="760">
          <cell r="F760" t="str">
            <v>6.1.1.10.28.0001-6</v>
          </cell>
          <cell r="G760" t="str">
            <v xml:space="preserve">VALOR REF. A SUBSCRIÇÃO DE COTAS DE CAPITAL - </v>
          </cell>
          <cell r="H760">
            <v>37595.81</v>
          </cell>
          <cell r="I760">
            <v>0</v>
          </cell>
        </row>
        <row r="761">
          <cell r="F761" t="str">
            <v>6.1.7.10.00.0001-8</v>
          </cell>
          <cell r="G761" t="str">
            <v xml:space="preserve">VALOR REF. INCORPORAÇÃO DE SOBRAS AO CAPITAL - </v>
          </cell>
          <cell r="H761">
            <v>0</v>
          </cell>
          <cell r="I761">
            <v>193644.9</v>
          </cell>
        </row>
        <row r="762">
          <cell r="F762" t="str">
            <v>6.1.7.10.00.0001-8</v>
          </cell>
          <cell r="G762" t="str">
            <v xml:space="preserve">VALOR REF. INCORPORAÇÃO DE SOBRAS AO CAPITAL - </v>
          </cell>
          <cell r="H762">
            <v>0</v>
          </cell>
          <cell r="I762">
            <v>36721.11</v>
          </cell>
        </row>
        <row r="763">
          <cell r="F763" t="str">
            <v>6.1.7.10.00.0001-8</v>
          </cell>
          <cell r="G763" t="str">
            <v xml:space="preserve">VALOR REF. INCORPORAÇÃO DE SOBRAS AO CAPITAL - </v>
          </cell>
          <cell r="H763">
            <v>0</v>
          </cell>
          <cell r="I763">
            <v>14191.67</v>
          </cell>
        </row>
        <row r="764">
          <cell r="F764" t="str">
            <v>6.1.7.10.00.0001-8</v>
          </cell>
          <cell r="G764" t="str">
            <v xml:space="preserve">VALOR REF. INCORPORAÇÃO DE SOBRAS AO CAPITAL - </v>
          </cell>
          <cell r="H764">
            <v>0</v>
          </cell>
          <cell r="I764">
            <v>18175.39</v>
          </cell>
        </row>
        <row r="765">
          <cell r="F765" t="str">
            <v>6.1.7.10.00.0001-8</v>
          </cell>
          <cell r="G765" t="str">
            <v xml:space="preserve">VALOR REF. INCORPORAÇÃO DE SOBRAS AO CAPITAL - </v>
          </cell>
          <cell r="H765">
            <v>0</v>
          </cell>
          <cell r="I765">
            <v>29183.34</v>
          </cell>
        </row>
        <row r="766">
          <cell r="F766" t="str">
            <v>6.1.7.10.00.0001-8</v>
          </cell>
          <cell r="G766" t="str">
            <v xml:space="preserve">VALOR REF. INCORPORAÇÃO DE SOBRAS AO CAPITAL - </v>
          </cell>
          <cell r="H766">
            <v>0</v>
          </cell>
          <cell r="I766">
            <v>37495.81</v>
          </cell>
        </row>
        <row r="767">
          <cell r="F767" t="str">
            <v>1.8.8.92.00.0063-1</v>
          </cell>
          <cell r="G767" t="str">
            <v xml:space="preserve">VALOR REF. A INTEGRALIZAÇÃO DE COTAS DE CAPITAL - </v>
          </cell>
          <cell r="H767">
            <v>0</v>
          </cell>
          <cell r="I767">
            <v>100</v>
          </cell>
        </row>
        <row r="768">
          <cell r="F768" t="str">
            <v>1.8.8.92.00.0063-1</v>
          </cell>
          <cell r="G768" t="str">
            <v xml:space="preserve">VALOR REF. A INTEGRALIZAÇÃO DE COTAS DE CAPITAL - </v>
          </cell>
          <cell r="H768">
            <v>0</v>
          </cell>
          <cell r="I768">
            <v>100</v>
          </cell>
        </row>
        <row r="769">
          <cell r="F769" t="str">
            <v>6.1.1.10.28.0001-6</v>
          </cell>
          <cell r="G769" t="str">
            <v xml:space="preserve">VALOR REF. A SUBSCRIÇÃO DE COTAS DE CAPITAL - </v>
          </cell>
          <cell r="H769">
            <v>100</v>
          </cell>
          <cell r="I769">
            <v>0</v>
          </cell>
        </row>
        <row r="770">
          <cell r="F770" t="str">
            <v>6.1.1.10.28.0001-6</v>
          </cell>
          <cell r="G770" t="str">
            <v xml:space="preserve">VALOR REF. A SUBSCRIÇÃO DE COTAS DE CAPITAL - </v>
          </cell>
          <cell r="H770">
            <v>100</v>
          </cell>
          <cell r="I770">
            <v>0</v>
          </cell>
        </row>
        <row r="771">
          <cell r="F771" t="str">
            <v>1.8.8.92.00.0063-1</v>
          </cell>
          <cell r="G771" t="str">
            <v xml:space="preserve">VALOR REF. INTEGRALIZACAO VIA CONTA DIGITAL - </v>
          </cell>
          <cell r="H771">
            <v>0</v>
          </cell>
          <cell r="I771">
            <v>100</v>
          </cell>
        </row>
        <row r="772">
          <cell r="F772" t="str">
            <v>1.8.8.92.00.0063-1</v>
          </cell>
          <cell r="G772" t="str">
            <v xml:space="preserve">VALOR REF. A INTEGRALIZAÇÃO DE COTAS DE CAPITAL - </v>
          </cell>
          <cell r="H772">
            <v>0</v>
          </cell>
          <cell r="I772">
            <v>100</v>
          </cell>
        </row>
        <row r="773">
          <cell r="F773" t="str">
            <v>1.8.8.92.00.0063-1</v>
          </cell>
          <cell r="G773" t="str">
            <v xml:space="preserve">VALOR REF. A INTEGRALIZAÇÃO DE COTAS DE CAPITAL - </v>
          </cell>
          <cell r="H773">
            <v>0</v>
          </cell>
          <cell r="I773">
            <v>100</v>
          </cell>
        </row>
        <row r="774">
          <cell r="F774" t="str">
            <v>6.1.1.10.28.0001-6</v>
          </cell>
          <cell r="G774" t="str">
            <v xml:space="preserve">VALOR REF. A SUBSCRIÇÃO DE COTAS DE CAPITAL - </v>
          </cell>
          <cell r="H774">
            <v>100</v>
          </cell>
          <cell r="I774">
            <v>0</v>
          </cell>
        </row>
        <row r="775">
          <cell r="F775" t="str">
            <v>6.1.1.10.28.0001-6</v>
          </cell>
          <cell r="G775" t="str">
            <v xml:space="preserve">VALOR REF. A SUBSCRIÇÃO DE COTAS DE CAPITAL - </v>
          </cell>
          <cell r="H775">
            <v>100</v>
          </cell>
          <cell r="I775">
            <v>0</v>
          </cell>
        </row>
        <row r="776">
          <cell r="F776" t="str">
            <v>6.1.1.10.28.0001-6</v>
          </cell>
          <cell r="G776" t="str">
            <v xml:space="preserve">VALOR REF. A SUBSCRIÇÃO DE COTAS DE CAPITAL - </v>
          </cell>
          <cell r="H776">
            <v>100</v>
          </cell>
          <cell r="I776">
            <v>0</v>
          </cell>
        </row>
        <row r="777">
          <cell r="F777" t="str">
            <v>1.8.8.92.00.0063-1</v>
          </cell>
          <cell r="G777" t="str">
            <v xml:space="preserve">VALOR REF. A INTEGRALIZAÇÃO DE COTAS DE CAPITAL - </v>
          </cell>
          <cell r="H777">
            <v>0</v>
          </cell>
          <cell r="I777">
            <v>100</v>
          </cell>
        </row>
        <row r="778">
          <cell r="F778" t="str">
            <v>6.1.1.10.28.0001-6</v>
          </cell>
          <cell r="G778" t="str">
            <v xml:space="preserve">VALOR REF. A SUBSCRIÇÃO DE COTAS DE CAPITAL - </v>
          </cell>
          <cell r="H778">
            <v>100</v>
          </cell>
          <cell r="I778">
            <v>0</v>
          </cell>
        </row>
        <row r="779">
          <cell r="F779" t="str">
            <v>1.8.8.92.00.0063-1</v>
          </cell>
          <cell r="G779" t="str">
            <v xml:space="preserve">VALOR REF. A INTEGRALIZAÇÃO DE COTAS DE CAPITAL - </v>
          </cell>
          <cell r="H779">
            <v>0</v>
          </cell>
          <cell r="I779">
            <v>100</v>
          </cell>
        </row>
        <row r="780">
          <cell r="F780" t="str">
            <v>6.1.1.10.28.0001-6</v>
          </cell>
          <cell r="G780" t="str">
            <v xml:space="preserve">VALOR REF. A SUBSCRIÇÃO DE COTAS DE CAPITAL - </v>
          </cell>
          <cell r="H780">
            <v>100</v>
          </cell>
          <cell r="I780">
            <v>0</v>
          </cell>
        </row>
        <row r="781">
          <cell r="F781" t="str">
            <v>1.8.8.92.00.0063-1</v>
          </cell>
          <cell r="G781" t="str">
            <v xml:space="preserve">VALOR REF. A INTEGRALIZAÇÃO DE COTAS DE CAPITAL - </v>
          </cell>
          <cell r="H781">
            <v>0</v>
          </cell>
          <cell r="I781">
            <v>200</v>
          </cell>
        </row>
        <row r="782">
          <cell r="F782" t="str">
            <v>1.8.8.92.00.0063-1</v>
          </cell>
          <cell r="G782" t="str">
            <v xml:space="preserve">VALOR REF. A INTEGRALIZAÇÃO DE COTAS DE CAPITAL - </v>
          </cell>
          <cell r="H782">
            <v>0</v>
          </cell>
          <cell r="I782">
            <v>100</v>
          </cell>
        </row>
        <row r="783">
          <cell r="F783" t="str">
            <v>6.1.1.10.28.0001-6</v>
          </cell>
          <cell r="G783" t="str">
            <v xml:space="preserve">VALOR REF. A SUBSCRIÇÃO DE COTAS DE CAPITAL - </v>
          </cell>
          <cell r="H783">
            <v>200</v>
          </cell>
          <cell r="I783">
            <v>0</v>
          </cell>
        </row>
        <row r="784">
          <cell r="F784" t="str">
            <v>6.1.1.10.28.0001-6</v>
          </cell>
          <cell r="G784" t="str">
            <v xml:space="preserve">VALOR REF. A SUBSCRIÇÃO DE COTAS DE CAPITAL - </v>
          </cell>
          <cell r="H784">
            <v>100</v>
          </cell>
          <cell r="I784">
            <v>0</v>
          </cell>
        </row>
        <row r="785">
          <cell r="F785" t="str">
            <v>1.8.8.92.00.0063-1</v>
          </cell>
          <cell r="G785" t="str">
            <v xml:space="preserve">VALOR REF. A INTEGRALIZAÇÃO DE COTAS DE CAPITAL - </v>
          </cell>
          <cell r="H785">
            <v>0</v>
          </cell>
          <cell r="I785">
            <v>100</v>
          </cell>
        </row>
        <row r="786">
          <cell r="F786" t="str">
            <v>1.8.8.92.00.0063-1</v>
          </cell>
          <cell r="G786" t="str">
            <v xml:space="preserve">VALOR REF. A INTEGRALIZAÇÃO DE COTAS DE CAPITAL - </v>
          </cell>
          <cell r="H786">
            <v>0</v>
          </cell>
          <cell r="I786">
            <v>200</v>
          </cell>
        </row>
        <row r="787">
          <cell r="F787" t="str">
            <v>6.1.1.10.28.0001-6</v>
          </cell>
          <cell r="G787" t="str">
            <v xml:space="preserve">VALOR REF. A SUBSCRIÇÃO DE COTAS DE CAPITAL - </v>
          </cell>
          <cell r="H787">
            <v>100</v>
          </cell>
          <cell r="I787">
            <v>0</v>
          </cell>
        </row>
        <row r="788">
          <cell r="F788" t="str">
            <v>6.1.1.10.28.0001-6</v>
          </cell>
          <cell r="G788" t="str">
            <v xml:space="preserve">VALOR REF. A SUBSCRIÇÃO DE COTAS DE CAPITAL - </v>
          </cell>
          <cell r="H788">
            <v>200</v>
          </cell>
          <cell r="I788">
            <v>0</v>
          </cell>
        </row>
        <row r="789">
          <cell r="F789" t="str">
            <v>1.8.8.92.00.0063-1</v>
          </cell>
          <cell r="G789" t="str">
            <v xml:space="preserve">VALOR REF. A INTEGRALIZAÇÃO DE COTAS DE CAPITAL - </v>
          </cell>
          <cell r="H789">
            <v>0</v>
          </cell>
          <cell r="I789">
            <v>100</v>
          </cell>
        </row>
        <row r="790">
          <cell r="F790" t="str">
            <v>1.8.8.92.00.0063-1</v>
          </cell>
          <cell r="G790" t="str">
            <v xml:space="preserve">VALOR REF. A INTEGRALIZAÇÃO DE COTAS DE CAPITAL - </v>
          </cell>
          <cell r="H790">
            <v>0</v>
          </cell>
          <cell r="I790">
            <v>200</v>
          </cell>
        </row>
        <row r="791">
          <cell r="F791" t="str">
            <v>1.8.8.92.00.0063-1</v>
          </cell>
          <cell r="G791" t="str">
            <v xml:space="preserve">VALOR REF. A INTEGRALIZAÇÃO DE COTAS DE CAPITAL - </v>
          </cell>
          <cell r="H791">
            <v>0</v>
          </cell>
          <cell r="I791">
            <v>100</v>
          </cell>
        </row>
        <row r="792">
          <cell r="F792" t="str">
            <v>1.8.8.92.00.0063-1</v>
          </cell>
          <cell r="G792" t="str">
            <v xml:space="preserve">VALOR REF. A INTEGRALIZAÇÃO DE COTAS DE CAPITAL - </v>
          </cell>
          <cell r="H792">
            <v>0</v>
          </cell>
          <cell r="I792">
            <v>100</v>
          </cell>
        </row>
        <row r="793">
          <cell r="F793" t="str">
            <v>1.8.8.92.00.0063-1</v>
          </cell>
          <cell r="G793" t="str">
            <v xml:space="preserve">VALOR REF. A INTEGRALIZAÇÃO DE COTAS DE CAPITAL - </v>
          </cell>
          <cell r="H793">
            <v>0</v>
          </cell>
          <cell r="I793">
            <v>100</v>
          </cell>
        </row>
        <row r="794">
          <cell r="F794" t="str">
            <v>6.1.1.10.28.0001-6</v>
          </cell>
          <cell r="G794" t="str">
            <v xml:space="preserve">VALOR REF. A SUBSCRIÇÃO DE COTAS DE CAPITAL - </v>
          </cell>
          <cell r="H794">
            <v>100</v>
          </cell>
          <cell r="I794">
            <v>0</v>
          </cell>
        </row>
        <row r="795">
          <cell r="F795" t="str">
            <v>6.1.1.10.28.0001-6</v>
          </cell>
          <cell r="G795" t="str">
            <v xml:space="preserve">VALOR REF. A SUBSCRIÇÃO DE COTAS DE CAPITAL - </v>
          </cell>
          <cell r="H795">
            <v>200</v>
          </cell>
          <cell r="I795">
            <v>0</v>
          </cell>
        </row>
        <row r="796">
          <cell r="F796" t="str">
            <v>6.1.1.10.28.0001-6</v>
          </cell>
          <cell r="G796" t="str">
            <v xml:space="preserve">VALOR REF. A SUBSCRIÇÃO DE COTAS DE CAPITAL - </v>
          </cell>
          <cell r="H796">
            <v>100</v>
          </cell>
          <cell r="I796">
            <v>0</v>
          </cell>
        </row>
        <row r="797">
          <cell r="F797" t="str">
            <v>6.1.1.10.28.0001-6</v>
          </cell>
          <cell r="G797" t="str">
            <v xml:space="preserve">VALOR REF. A SUBSCRIÇÃO DE COTAS DE CAPITAL - </v>
          </cell>
          <cell r="H797">
            <v>100</v>
          </cell>
          <cell r="I797">
            <v>0</v>
          </cell>
        </row>
        <row r="798">
          <cell r="F798" t="str">
            <v>6.1.1.10.28.0001-6</v>
          </cell>
          <cell r="G798" t="str">
            <v xml:space="preserve">VALOR REF. A SUBSCRIÇÃO DE COTAS DE CAPITAL - </v>
          </cell>
          <cell r="H798">
            <v>100</v>
          </cell>
          <cell r="I798">
            <v>0</v>
          </cell>
        </row>
        <row r="799">
          <cell r="F799" t="str">
            <v>1.8.8.92.00.0063-1</v>
          </cell>
          <cell r="G799" t="str">
            <v xml:space="preserve">VALOR REF. A INTEGRALIZAÇÃO DE COTAS DE CAPITAL - </v>
          </cell>
          <cell r="H799">
            <v>0</v>
          </cell>
          <cell r="I799">
            <v>100</v>
          </cell>
        </row>
        <row r="800">
          <cell r="F800" t="str">
            <v>1.8.8.92.00.0063-1</v>
          </cell>
          <cell r="G800" t="str">
            <v xml:space="preserve">VALOR REF. A INTEGRALIZAÇÃO DE COTAS DE CAPITAL - </v>
          </cell>
          <cell r="H800">
            <v>0</v>
          </cell>
          <cell r="I800">
            <v>200</v>
          </cell>
        </row>
        <row r="801">
          <cell r="F801" t="str">
            <v>1.8.8.92.00.0063-1</v>
          </cell>
          <cell r="G801" t="str">
            <v xml:space="preserve">VALOR REF. A INTEGRALIZAÇÃO DE COTAS DE CAPITAL - </v>
          </cell>
          <cell r="H801">
            <v>0</v>
          </cell>
          <cell r="I801">
            <v>100</v>
          </cell>
        </row>
        <row r="802">
          <cell r="F802" t="str">
            <v>6.1.1.10.28.0001-6</v>
          </cell>
          <cell r="G802" t="str">
            <v xml:space="preserve">VALOR REF. A SUBSCRIÇÃO DE COTAS DE CAPITAL - </v>
          </cell>
          <cell r="H802">
            <v>100</v>
          </cell>
          <cell r="I802">
            <v>0</v>
          </cell>
        </row>
        <row r="803">
          <cell r="F803" t="str">
            <v>6.1.1.10.28.0001-6</v>
          </cell>
          <cell r="G803" t="str">
            <v xml:space="preserve">VALOR REF. A SUBSCRIÇÃO DE COTAS DE CAPITAL - </v>
          </cell>
          <cell r="H803">
            <v>200</v>
          </cell>
          <cell r="I803">
            <v>0</v>
          </cell>
        </row>
        <row r="804">
          <cell r="F804" t="str">
            <v>6.1.1.10.28.0001-6</v>
          </cell>
          <cell r="G804" t="str">
            <v xml:space="preserve">VALOR REF. A SUBSCRIÇÃO DE COTAS DE CAPITAL - </v>
          </cell>
          <cell r="H804">
            <v>100</v>
          </cell>
          <cell r="I804">
            <v>0</v>
          </cell>
        </row>
        <row r="805">
          <cell r="F805" t="str">
            <v>1.8.8.92.00.0063-1</v>
          </cell>
          <cell r="G805" t="str">
            <v xml:space="preserve">VALOR REF. A INTEGRALIZAÇÃO DE COTAS DE CAPITAL - </v>
          </cell>
          <cell r="H805">
            <v>0</v>
          </cell>
          <cell r="I805">
            <v>100</v>
          </cell>
        </row>
        <row r="806">
          <cell r="F806" t="str">
            <v>6.1.1.10.28.0001-6</v>
          </cell>
          <cell r="G806" t="str">
            <v xml:space="preserve">VALOR REF. A SUBSCRIÇÃO DE COTAS DE CAPITAL - </v>
          </cell>
          <cell r="H806">
            <v>100</v>
          </cell>
          <cell r="I806">
            <v>0</v>
          </cell>
        </row>
        <row r="807">
          <cell r="F807" t="str">
            <v>1.8.8.92.00.0063-1</v>
          </cell>
          <cell r="G807" t="str">
            <v xml:space="preserve">VALOR REF. A INTEGRALIZAÇÃO DE COTAS DE CAPITAL - </v>
          </cell>
          <cell r="H807">
            <v>0</v>
          </cell>
          <cell r="I807">
            <v>200</v>
          </cell>
        </row>
        <row r="808">
          <cell r="F808" t="str">
            <v>6.1.1.10.28.0001-6</v>
          </cell>
          <cell r="G808" t="str">
            <v xml:space="preserve">VALOR REF. A SUBSCRIÇÃO DE COTAS DE CAPITAL - </v>
          </cell>
          <cell r="H808">
            <v>200</v>
          </cell>
          <cell r="I808">
            <v>0</v>
          </cell>
        </row>
        <row r="809">
          <cell r="F809" t="str">
            <v>1.8.8.92.00.0063-1</v>
          </cell>
          <cell r="G809" t="str">
            <v xml:space="preserve">VALOR REF. A INTEGRALIZAÇÃO DE COTAS DE CAPITAL - </v>
          </cell>
          <cell r="H809">
            <v>0</v>
          </cell>
          <cell r="I809">
            <v>300</v>
          </cell>
        </row>
        <row r="810">
          <cell r="F810" t="str">
            <v>6.1.1.10.28.0001-6</v>
          </cell>
          <cell r="G810" t="str">
            <v xml:space="preserve">VALOR REF. A SUBSCRIÇÃO DE COTAS DE CAPITAL - </v>
          </cell>
          <cell r="H810">
            <v>300</v>
          </cell>
          <cell r="I810">
            <v>0</v>
          </cell>
        </row>
        <row r="811">
          <cell r="F811" t="str">
            <v>1.8.8.92.00.0063-1</v>
          </cell>
          <cell r="G811" t="str">
            <v xml:space="preserve">VALOR REF. A INTEGRALIZAÇÃO DE COTAS DE CAPITAL - </v>
          </cell>
          <cell r="H811">
            <v>0</v>
          </cell>
          <cell r="I811">
            <v>300</v>
          </cell>
        </row>
        <row r="812">
          <cell r="F812" t="str">
            <v>6.1.1.10.28.0001-6</v>
          </cell>
          <cell r="G812" t="str">
            <v xml:space="preserve">VALOR REF. A SUBSCRIÇÃO DE COTAS DE CAPITAL - </v>
          </cell>
          <cell r="H812">
            <v>300</v>
          </cell>
          <cell r="I812">
            <v>0</v>
          </cell>
        </row>
        <row r="813">
          <cell r="F813" t="str">
            <v>1.8.8.92.00.0063-1</v>
          </cell>
          <cell r="G813" t="str">
            <v xml:space="preserve">VALOR REF. A INTEGRALIZAÇÃO DE COTAS DE CAPITAL - </v>
          </cell>
          <cell r="H813">
            <v>0</v>
          </cell>
          <cell r="I813">
            <v>200</v>
          </cell>
        </row>
        <row r="814">
          <cell r="F814" t="str">
            <v>1.8.8.92.00.0063-1</v>
          </cell>
          <cell r="G814" t="str">
            <v xml:space="preserve">VALOR REF. A INTEGRALIZAÇÃO DE COTAS DE CAPITAL - </v>
          </cell>
          <cell r="H814">
            <v>0</v>
          </cell>
          <cell r="I814">
            <v>100</v>
          </cell>
        </row>
        <row r="815">
          <cell r="F815" t="str">
            <v>1.8.8.92.00.0063-1</v>
          </cell>
          <cell r="G815" t="str">
            <v xml:space="preserve">VALOR REF. A INTEGRALIZAÇÃO DE COTAS DE CAPITAL - </v>
          </cell>
          <cell r="H815">
            <v>0</v>
          </cell>
          <cell r="I815">
            <v>100</v>
          </cell>
        </row>
        <row r="816">
          <cell r="F816" t="str">
            <v>6.1.1.10.28.0001-6</v>
          </cell>
          <cell r="G816" t="str">
            <v xml:space="preserve">VALOR REF. A SUBSCRIÇÃO DE COTAS DE CAPITAL - </v>
          </cell>
          <cell r="H816">
            <v>200</v>
          </cell>
          <cell r="I816">
            <v>0</v>
          </cell>
        </row>
        <row r="817">
          <cell r="F817" t="str">
            <v>6.1.1.10.28.0001-6</v>
          </cell>
          <cell r="G817" t="str">
            <v xml:space="preserve">VALOR REF. A SUBSCRIÇÃO DE COTAS DE CAPITAL - </v>
          </cell>
          <cell r="H817">
            <v>100</v>
          </cell>
          <cell r="I817">
            <v>0</v>
          </cell>
        </row>
        <row r="818">
          <cell r="F818" t="str">
            <v>6.1.1.10.28.0001-6</v>
          </cell>
          <cell r="G818" t="str">
            <v xml:space="preserve">VALOR REF. A SUBSCRIÇÃO DE COTAS DE CAPITAL - </v>
          </cell>
          <cell r="H818">
            <v>100</v>
          </cell>
          <cell r="I818">
            <v>0</v>
          </cell>
        </row>
        <row r="819">
          <cell r="F819" t="str">
            <v>1.8.8.92.00.0063-1</v>
          </cell>
          <cell r="G819" t="str">
            <v xml:space="preserve">VALOR REF. A INTEGRALIZAÇÃO DE COTAS DE CAPITAL - </v>
          </cell>
          <cell r="H819">
            <v>0</v>
          </cell>
          <cell r="I819">
            <v>100</v>
          </cell>
        </row>
        <row r="820">
          <cell r="F820" t="str">
            <v>1.8.8.92.00.0063-1</v>
          </cell>
          <cell r="G820" t="str">
            <v xml:space="preserve">VALOR REF. A INTEGRALIZAÇÃO DE COTAS DE CAPITAL - </v>
          </cell>
          <cell r="H820">
            <v>0</v>
          </cell>
          <cell r="I820">
            <v>100</v>
          </cell>
        </row>
        <row r="821">
          <cell r="F821" t="str">
            <v>6.1.1.10.28.0001-6</v>
          </cell>
          <cell r="G821" t="str">
            <v xml:space="preserve">VALOR REF. A SUBSCRIÇÃO DE COTAS DE CAPITAL - </v>
          </cell>
          <cell r="H821">
            <v>100</v>
          </cell>
          <cell r="I821">
            <v>0</v>
          </cell>
        </row>
        <row r="822">
          <cell r="F822" t="str">
            <v>6.1.1.10.28.0001-6</v>
          </cell>
          <cell r="G822" t="str">
            <v xml:space="preserve">VALOR REF. A SUBSCRIÇÃO DE COTAS DE CAPITAL - </v>
          </cell>
          <cell r="H822">
            <v>100</v>
          </cell>
          <cell r="I822">
            <v>0</v>
          </cell>
        </row>
        <row r="823">
          <cell r="F823" t="str">
            <v>1.8.8.92.00.0063-1</v>
          </cell>
          <cell r="G823" t="str">
            <v xml:space="preserve">VALOR REF. A INTEGRALIZAÇÃO DE COTAS DE CAPITAL - </v>
          </cell>
          <cell r="H823">
            <v>0</v>
          </cell>
          <cell r="I823">
            <v>100</v>
          </cell>
        </row>
        <row r="824">
          <cell r="F824" t="str">
            <v>6.1.1.10.28.0001-6</v>
          </cell>
          <cell r="G824" t="str">
            <v xml:space="preserve">VALOR REF. A SUBSCRIÇÃO DE COTAS DE CAPITAL - </v>
          </cell>
          <cell r="H824">
            <v>100</v>
          </cell>
          <cell r="I824">
            <v>0</v>
          </cell>
        </row>
        <row r="825">
          <cell r="F825" t="str">
            <v>1.8.8.92.00.0063-1</v>
          </cell>
          <cell r="G825" t="str">
            <v xml:space="preserve">VALOR REF. A INTEGRALIZAÇÃO DE COTAS DE CAPITAL - </v>
          </cell>
          <cell r="H825">
            <v>0</v>
          </cell>
          <cell r="I825">
            <v>200</v>
          </cell>
        </row>
        <row r="826">
          <cell r="F826" t="str">
            <v>1.8.8.92.00.0063-1</v>
          </cell>
          <cell r="G826" t="str">
            <v xml:space="preserve">VALOR REF. A INTEGRALIZAÇÃO DE COTAS DE CAPITAL - </v>
          </cell>
          <cell r="H826">
            <v>0</v>
          </cell>
          <cell r="I826">
            <v>100</v>
          </cell>
        </row>
        <row r="827">
          <cell r="F827" t="str">
            <v>1.8.8.92.00.0063-1</v>
          </cell>
          <cell r="G827" t="str">
            <v xml:space="preserve">VALOR REF. A INTEGRALIZAÇÃO DE COTAS DE CAPITAL - </v>
          </cell>
          <cell r="H827">
            <v>0</v>
          </cell>
          <cell r="I827">
            <v>100</v>
          </cell>
        </row>
        <row r="828">
          <cell r="F828" t="str">
            <v>1.8.8.92.00.0063-1</v>
          </cell>
          <cell r="G828" t="str">
            <v xml:space="preserve">VALOR REF. A INTEGRALIZAÇÃO DE COTAS DE CAPITAL - </v>
          </cell>
          <cell r="H828">
            <v>0</v>
          </cell>
          <cell r="I828">
            <v>100</v>
          </cell>
        </row>
        <row r="829">
          <cell r="F829" t="str">
            <v>6.1.1.10.28.0001-6</v>
          </cell>
          <cell r="G829" t="str">
            <v xml:space="preserve">VALOR REF. A SUBSCRIÇÃO DE COTAS DE CAPITAL - </v>
          </cell>
          <cell r="H829">
            <v>200</v>
          </cell>
          <cell r="I829">
            <v>0</v>
          </cell>
        </row>
        <row r="830">
          <cell r="F830" t="str">
            <v>6.1.1.10.28.0001-6</v>
          </cell>
          <cell r="G830" t="str">
            <v xml:space="preserve">VALOR REF. A SUBSCRIÇÃO DE COTAS DE CAPITAL - </v>
          </cell>
          <cell r="H830">
            <v>100</v>
          </cell>
          <cell r="I830">
            <v>0</v>
          </cell>
        </row>
        <row r="831">
          <cell r="F831" t="str">
            <v>6.1.1.10.28.0001-6</v>
          </cell>
          <cell r="G831" t="str">
            <v xml:space="preserve">VALOR REF. A SUBSCRIÇÃO DE COTAS DE CAPITAL - </v>
          </cell>
          <cell r="H831">
            <v>100</v>
          </cell>
          <cell r="I831">
            <v>0</v>
          </cell>
        </row>
        <row r="832">
          <cell r="F832" t="str">
            <v>6.1.1.10.28.0001-6</v>
          </cell>
          <cell r="G832" t="str">
            <v xml:space="preserve">VALOR REF. A SUBSCRIÇÃO DE COTAS DE CAPITAL - </v>
          </cell>
          <cell r="H832">
            <v>100</v>
          </cell>
          <cell r="I832">
            <v>0</v>
          </cell>
        </row>
        <row r="833">
          <cell r="F833" t="str">
            <v>1.8.8.92.00.0063-1</v>
          </cell>
          <cell r="G833" t="str">
            <v xml:space="preserve">VALOR REF. A INTEGRALIZAÇÃO DE COTAS DE CAPITAL - </v>
          </cell>
          <cell r="H833">
            <v>0</v>
          </cell>
          <cell r="I833">
            <v>300</v>
          </cell>
        </row>
        <row r="834">
          <cell r="F834" t="str">
            <v>1.8.8.92.00.0063-1</v>
          </cell>
          <cell r="G834" t="str">
            <v xml:space="preserve">VALOR REF. A INTEGRALIZAÇÃO DE COTAS DE CAPITAL - </v>
          </cell>
          <cell r="H834">
            <v>0</v>
          </cell>
          <cell r="I834">
            <v>200</v>
          </cell>
        </row>
        <row r="835">
          <cell r="F835" t="str">
            <v>1.8.8.92.00.0063-1</v>
          </cell>
          <cell r="G835" t="str">
            <v xml:space="preserve">VALOR REF. A INTEGRALIZAÇÃO DE COTAS DE CAPITAL - </v>
          </cell>
          <cell r="H835">
            <v>0</v>
          </cell>
          <cell r="I835">
            <v>100</v>
          </cell>
        </row>
        <row r="836">
          <cell r="F836" t="str">
            <v>6.1.1.10.28.0001-6</v>
          </cell>
          <cell r="G836" t="str">
            <v xml:space="preserve">VALOR REF. A SUBSCRIÇÃO DE COTAS DE CAPITAL - </v>
          </cell>
          <cell r="H836">
            <v>300</v>
          </cell>
          <cell r="I836">
            <v>0</v>
          </cell>
        </row>
        <row r="837">
          <cell r="F837" t="str">
            <v>6.1.1.10.28.0001-6</v>
          </cell>
          <cell r="G837" t="str">
            <v xml:space="preserve">VALOR REF. A SUBSCRIÇÃO DE COTAS DE CAPITAL - </v>
          </cell>
          <cell r="H837">
            <v>200</v>
          </cell>
          <cell r="I837">
            <v>0</v>
          </cell>
        </row>
        <row r="838">
          <cell r="F838" t="str">
            <v>6.1.1.10.28.0001-6</v>
          </cell>
          <cell r="G838" t="str">
            <v xml:space="preserve">VALOR REF. A SUBSCRIÇÃO DE COTAS DE CAPITAL - </v>
          </cell>
          <cell r="H838">
            <v>100</v>
          </cell>
          <cell r="I838">
            <v>0</v>
          </cell>
        </row>
        <row r="839">
          <cell r="F839" t="str">
            <v>1.8.8.92.00.0063-1</v>
          </cell>
          <cell r="G839" t="str">
            <v xml:space="preserve">VALOR REF. INTEGRALIZACAO VIA CONTA DIGITAL - </v>
          </cell>
          <cell r="H839">
            <v>0</v>
          </cell>
          <cell r="I839">
            <v>100</v>
          </cell>
        </row>
        <row r="840">
          <cell r="F840" t="str">
            <v>1.8.8.92.00.0063-1</v>
          </cell>
          <cell r="G840" t="str">
            <v xml:space="preserve">VALOR REF. A INTEGRALIZAÇÃO DE COTAS DE CAPITAL - </v>
          </cell>
          <cell r="H840">
            <v>0</v>
          </cell>
          <cell r="I840">
            <v>400</v>
          </cell>
        </row>
        <row r="841">
          <cell r="F841" t="str">
            <v>1.8.8.92.00.0063-1</v>
          </cell>
          <cell r="G841" t="str">
            <v xml:space="preserve">VALOR REF. A INTEGRALIZAÇÃO DE COTAS DE CAPITAL - </v>
          </cell>
          <cell r="H841">
            <v>0</v>
          </cell>
          <cell r="I841">
            <v>100</v>
          </cell>
        </row>
        <row r="842">
          <cell r="F842" t="str">
            <v>1.8.8.92.00.0063-1</v>
          </cell>
          <cell r="G842" t="str">
            <v xml:space="preserve">VALOR REF. A INTEGRALIZAÇÃO DE COTAS DE CAPITAL - </v>
          </cell>
          <cell r="H842">
            <v>0</v>
          </cell>
          <cell r="I842">
            <v>200</v>
          </cell>
        </row>
        <row r="843">
          <cell r="F843" t="str">
            <v>1.8.8.92.00.0063-1</v>
          </cell>
          <cell r="G843" t="str">
            <v xml:space="preserve">VALOR REF. A INTEGRALIZAÇÃO DE COTAS DE CAPITAL - </v>
          </cell>
          <cell r="H843">
            <v>0</v>
          </cell>
          <cell r="I843">
            <v>100</v>
          </cell>
        </row>
        <row r="844">
          <cell r="F844" t="str">
            <v>6.1.1.10.28.0001-6</v>
          </cell>
          <cell r="G844" t="str">
            <v xml:space="preserve">VALOR REF. A SUBSCRIÇÃO DE COTAS DE CAPITAL - </v>
          </cell>
          <cell r="H844">
            <v>400</v>
          </cell>
          <cell r="I844">
            <v>0</v>
          </cell>
        </row>
        <row r="845">
          <cell r="F845" t="str">
            <v>6.1.1.10.28.0001-6</v>
          </cell>
          <cell r="G845" t="str">
            <v xml:space="preserve">VALOR REF. A SUBSCRIÇÃO DE COTAS DE CAPITAL - </v>
          </cell>
          <cell r="H845">
            <v>100</v>
          </cell>
          <cell r="I845">
            <v>0</v>
          </cell>
        </row>
        <row r="846">
          <cell r="F846" t="str">
            <v>6.1.1.10.28.0001-6</v>
          </cell>
          <cell r="G846" t="str">
            <v xml:space="preserve">VALOR REF. A SUBSCRIÇÃO DE COTAS DE CAPITAL - </v>
          </cell>
          <cell r="H846">
            <v>200</v>
          </cell>
          <cell r="I846">
            <v>0</v>
          </cell>
        </row>
        <row r="847">
          <cell r="F847" t="str">
            <v>6.1.1.10.28.0001-6</v>
          </cell>
          <cell r="G847" t="str">
            <v xml:space="preserve">VALOR REF. A SUBSCRIÇÃO DE COTAS DE CAPITAL - </v>
          </cell>
          <cell r="H847">
            <v>100</v>
          </cell>
          <cell r="I847">
            <v>0</v>
          </cell>
        </row>
        <row r="848">
          <cell r="F848" t="str">
            <v>6.1.1.10.28.0001-6</v>
          </cell>
          <cell r="G848" t="str">
            <v xml:space="preserve">VALOR REF. A SUBSCRIÇÃO DE COTAS DE CAPITAL - </v>
          </cell>
          <cell r="H848">
            <v>100</v>
          </cell>
          <cell r="I848">
            <v>0</v>
          </cell>
        </row>
        <row r="849">
          <cell r="F849" t="str">
            <v>1.8.8.92.00.0063-1</v>
          </cell>
          <cell r="G849" t="str">
            <v xml:space="preserve">VALOR REF. A INTEGRALIZAÇÃO DE COTAS DE CAPITAL - </v>
          </cell>
          <cell r="H849">
            <v>0</v>
          </cell>
          <cell r="I849">
            <v>100</v>
          </cell>
        </row>
        <row r="850">
          <cell r="F850" t="str">
            <v>1.8.8.92.00.0063-1</v>
          </cell>
          <cell r="G850" t="str">
            <v xml:space="preserve">VALOR REF. A INTEGRALIZAÇÃO DE COTAS DE CAPITAL - </v>
          </cell>
          <cell r="H850">
            <v>0</v>
          </cell>
          <cell r="I850">
            <v>100</v>
          </cell>
        </row>
        <row r="851">
          <cell r="F851" t="str">
            <v>1.8.8.92.00.0063-1</v>
          </cell>
          <cell r="G851" t="str">
            <v xml:space="preserve">VALOR REF. A INTEGRALIZAÇÃO DE COTAS DE CAPITAL - </v>
          </cell>
          <cell r="H851">
            <v>0</v>
          </cell>
          <cell r="I851">
            <v>100</v>
          </cell>
        </row>
        <row r="852">
          <cell r="F852" t="str">
            <v>6.1.1.10.28.0001-6</v>
          </cell>
          <cell r="G852" t="str">
            <v xml:space="preserve">VALOR REF. A SUBSCRIÇÃO DE COTAS DE CAPITAL - </v>
          </cell>
          <cell r="H852">
            <v>100</v>
          </cell>
          <cell r="I852">
            <v>0</v>
          </cell>
        </row>
        <row r="853">
          <cell r="F853" t="str">
            <v>6.1.1.10.28.0001-6</v>
          </cell>
          <cell r="G853" t="str">
            <v xml:space="preserve">VALOR REF. A SUBSCRIÇÃO DE COTAS DE CAPITAL - </v>
          </cell>
          <cell r="H853">
            <v>100</v>
          </cell>
          <cell r="I853">
            <v>0</v>
          </cell>
        </row>
        <row r="854">
          <cell r="F854" t="str">
            <v>6.1.1.10.28.0001-6</v>
          </cell>
          <cell r="G854" t="str">
            <v xml:space="preserve">VALOR REF. A SUBSCRIÇÃO DE COTAS DE CAPITAL - </v>
          </cell>
          <cell r="H854">
            <v>100</v>
          </cell>
          <cell r="I854">
            <v>0</v>
          </cell>
        </row>
        <row r="855">
          <cell r="F855" t="str">
            <v>1.8.8.92.00.0063-1</v>
          </cell>
          <cell r="G855" t="str">
            <v xml:space="preserve">VALOR REF. A INTEGRALIZAÇÃO DE COTAS DE CAPITAL - </v>
          </cell>
          <cell r="H855">
            <v>0</v>
          </cell>
          <cell r="I855">
            <v>100</v>
          </cell>
        </row>
        <row r="856">
          <cell r="F856" t="str">
            <v>1.8.8.92.00.0063-1</v>
          </cell>
          <cell r="G856" t="str">
            <v xml:space="preserve">VALOR REF. A INTEGRALIZAÇÃO DE COTAS DE CAPITAL - </v>
          </cell>
          <cell r="H856">
            <v>0</v>
          </cell>
          <cell r="I856">
            <v>100</v>
          </cell>
        </row>
        <row r="857">
          <cell r="F857" t="str">
            <v>1.8.8.92.00.0063-1</v>
          </cell>
          <cell r="G857" t="str">
            <v xml:space="preserve">VALOR REF. A INTEGRALIZAÇÃO DE COTAS DE CAPITAL - </v>
          </cell>
          <cell r="H857">
            <v>0</v>
          </cell>
          <cell r="I857">
            <v>100</v>
          </cell>
        </row>
        <row r="858">
          <cell r="F858" t="str">
            <v>1.8.8.92.00.0063-1</v>
          </cell>
          <cell r="G858" t="str">
            <v xml:space="preserve">VALOR REF. A INTEGRALIZAÇÃO DE COTAS DE CAPITAL - </v>
          </cell>
          <cell r="H858">
            <v>0</v>
          </cell>
          <cell r="I858">
            <v>100</v>
          </cell>
        </row>
        <row r="859">
          <cell r="F859" t="str">
            <v>1.8.8.92.00.0063-1</v>
          </cell>
          <cell r="G859" t="str">
            <v xml:space="preserve">VALOR REF. A INTEGRALIZAÇÃO DE COTAS DE CAPITAL - </v>
          </cell>
          <cell r="H859">
            <v>0</v>
          </cell>
          <cell r="I859">
            <v>100</v>
          </cell>
        </row>
        <row r="860">
          <cell r="F860" t="str">
            <v>6.1.1.10.28.0001-6</v>
          </cell>
          <cell r="G860" t="str">
            <v xml:space="preserve">VALOR REF. A SUBSCRIÇÃO DE COTAS DE CAPITAL - </v>
          </cell>
          <cell r="H860">
            <v>100</v>
          </cell>
          <cell r="I860">
            <v>0</v>
          </cell>
        </row>
        <row r="861">
          <cell r="F861" t="str">
            <v>6.1.1.10.28.0001-6</v>
          </cell>
          <cell r="G861" t="str">
            <v xml:space="preserve">VALOR REF. A SUBSCRIÇÃO DE COTAS DE CAPITAL - </v>
          </cell>
          <cell r="H861">
            <v>100</v>
          </cell>
          <cell r="I861">
            <v>0</v>
          </cell>
        </row>
        <row r="862">
          <cell r="F862" t="str">
            <v>6.1.1.10.28.0001-6</v>
          </cell>
          <cell r="G862" t="str">
            <v xml:space="preserve">VALOR REF. A SUBSCRIÇÃO DE COTAS DE CAPITAL - </v>
          </cell>
          <cell r="H862">
            <v>100</v>
          </cell>
          <cell r="I862">
            <v>0</v>
          </cell>
        </row>
        <row r="863">
          <cell r="F863" t="str">
            <v>6.1.1.10.28.0001-6</v>
          </cell>
          <cell r="G863" t="str">
            <v xml:space="preserve">VALOR REF. A SUBSCRIÇÃO DE COTAS DE CAPITAL - </v>
          </cell>
          <cell r="H863">
            <v>100</v>
          </cell>
          <cell r="I863">
            <v>0</v>
          </cell>
        </row>
        <row r="864">
          <cell r="F864" t="str">
            <v>6.1.1.10.28.0001-6</v>
          </cell>
          <cell r="G864" t="str">
            <v xml:space="preserve">VALOR REF. A SUBSCRIÇÃO DE COTAS DE CAPITAL - </v>
          </cell>
          <cell r="H864">
            <v>100</v>
          </cell>
          <cell r="I864">
            <v>0</v>
          </cell>
        </row>
        <row r="865">
          <cell r="F865" t="str">
            <v>1.8.8.92.00.0063-1</v>
          </cell>
          <cell r="G865" t="str">
            <v xml:space="preserve">VALOR REF. A INTEGRALIZAÇÃO DE COTAS DE CAPITAL - </v>
          </cell>
          <cell r="H865">
            <v>0</v>
          </cell>
          <cell r="I865">
            <v>400</v>
          </cell>
        </row>
        <row r="866">
          <cell r="F866" t="str">
            <v>1.8.8.92.00.0063-1</v>
          </cell>
          <cell r="G866" t="str">
            <v xml:space="preserve">VALOR REF. A INTEGRALIZAÇÃO DE COTAS DE CAPITAL - </v>
          </cell>
          <cell r="H866">
            <v>0</v>
          </cell>
          <cell r="I866">
            <v>2405.35</v>
          </cell>
        </row>
        <row r="867">
          <cell r="F867" t="str">
            <v>6.1.1.10.28.0001-6</v>
          </cell>
          <cell r="G867" t="str">
            <v xml:space="preserve">VALOR REF. A SUBSCRIÇÃO DE COTAS DE CAPITAL - </v>
          </cell>
          <cell r="H867">
            <v>400</v>
          </cell>
          <cell r="I867">
            <v>0</v>
          </cell>
        </row>
        <row r="868">
          <cell r="F868" t="str">
            <v>6.1.1.10.28.0001-6</v>
          </cell>
          <cell r="G868" t="str">
            <v xml:space="preserve">VALOR REF. A SUBSCRIÇÃO DE COTAS DE CAPITAL - </v>
          </cell>
          <cell r="H868">
            <v>2405.35</v>
          </cell>
          <cell r="I868">
            <v>0</v>
          </cell>
        </row>
        <row r="869">
          <cell r="F869" t="str">
            <v>1.8.8.92.00.0063-1</v>
          </cell>
          <cell r="G869" t="str">
            <v xml:space="preserve">VALOR REF. A INTEGRALIZAÇÃO DE COTAS DE CAPITAL - </v>
          </cell>
          <cell r="H869">
            <v>0</v>
          </cell>
          <cell r="I869">
            <v>300</v>
          </cell>
        </row>
        <row r="870">
          <cell r="F870" t="str">
            <v>1.8.8.92.00.0063-1</v>
          </cell>
          <cell r="G870" t="str">
            <v xml:space="preserve">VALOR REF. A INTEGRALIZAÇÃO DE COTAS DE CAPITAL - </v>
          </cell>
          <cell r="H870">
            <v>0</v>
          </cell>
          <cell r="I870">
            <v>200</v>
          </cell>
        </row>
        <row r="871">
          <cell r="F871" t="str">
            <v>1.8.8.92.00.0063-1</v>
          </cell>
          <cell r="G871" t="str">
            <v xml:space="preserve">VALOR REF. A INTEGRALIZAÇÃO DE COTAS DE CAPITAL - </v>
          </cell>
          <cell r="H871">
            <v>0</v>
          </cell>
          <cell r="I871">
            <v>200</v>
          </cell>
        </row>
        <row r="872">
          <cell r="F872" t="str">
            <v>6.1.1.10.28.0001-6</v>
          </cell>
          <cell r="G872" t="str">
            <v xml:space="preserve">VALOR REF. A SUBSCRIÇÃO DE COTAS DE CAPITAL - </v>
          </cell>
          <cell r="H872">
            <v>300</v>
          </cell>
          <cell r="I872">
            <v>0</v>
          </cell>
        </row>
        <row r="873">
          <cell r="F873" t="str">
            <v>6.1.1.10.28.0001-6</v>
          </cell>
          <cell r="G873" t="str">
            <v xml:space="preserve">VALOR REF. A SUBSCRIÇÃO DE COTAS DE CAPITAL - </v>
          </cell>
          <cell r="H873">
            <v>200</v>
          </cell>
          <cell r="I873">
            <v>0</v>
          </cell>
        </row>
        <row r="874">
          <cell r="F874" t="str">
            <v>6.1.1.10.28.0001-6</v>
          </cell>
          <cell r="G874" t="str">
            <v xml:space="preserve">VALOR REF. A SUBSCRIÇÃO DE COTAS DE CAPITAL - </v>
          </cell>
          <cell r="H874">
            <v>200</v>
          </cell>
          <cell r="I874">
            <v>0</v>
          </cell>
        </row>
        <row r="875">
          <cell r="F875" t="str">
            <v>1.8.8.92.00.0063-1</v>
          </cell>
          <cell r="G875" t="str">
            <v xml:space="preserve">VALOR REF. A INTEGRALIZAÇÃO DE COTAS DE CAPITAL - </v>
          </cell>
          <cell r="H875">
            <v>0</v>
          </cell>
          <cell r="I875">
            <v>100</v>
          </cell>
        </row>
        <row r="876">
          <cell r="F876" t="str">
            <v>6.1.1.10.28.0001-6</v>
          </cell>
          <cell r="G876" t="str">
            <v xml:space="preserve">VALOR REF. A SUBSCRIÇÃO DE COTAS DE CAPITAL - </v>
          </cell>
          <cell r="H876">
            <v>100</v>
          </cell>
          <cell r="I876">
            <v>0</v>
          </cell>
        </row>
        <row r="877">
          <cell r="F877" t="str">
            <v>1.8.8.92.00.0063-1</v>
          </cell>
          <cell r="G877" t="str">
            <v xml:space="preserve">VALOR REF. A INTEGRALIZAÇÃO DE COTAS DE CAPITAL - </v>
          </cell>
          <cell r="H877">
            <v>0</v>
          </cell>
          <cell r="I877">
            <v>100</v>
          </cell>
        </row>
        <row r="878">
          <cell r="F878" t="str">
            <v>6.1.1.10.28.0001-6</v>
          </cell>
          <cell r="G878" t="str">
            <v xml:space="preserve">VALOR REF. A SUBSCRIÇÃO DE COTAS DE CAPITAL - </v>
          </cell>
          <cell r="H878">
            <v>100</v>
          </cell>
          <cell r="I878">
            <v>0</v>
          </cell>
        </row>
        <row r="879">
          <cell r="F879" t="str">
            <v>1.8.8.92.00.0063-1</v>
          </cell>
          <cell r="G879" t="str">
            <v xml:space="preserve">VALOR REF. A INTEGRALIZAÇÃO DE COTAS DE CAPITAL - </v>
          </cell>
          <cell r="H879">
            <v>0</v>
          </cell>
          <cell r="I879">
            <v>100</v>
          </cell>
        </row>
        <row r="880">
          <cell r="F880" t="str">
            <v>1.8.8.92.00.0063-1</v>
          </cell>
          <cell r="G880" t="str">
            <v xml:space="preserve">VALOR REF. A INTEGRALIZAÇÃO DE COTAS DE CAPITAL - </v>
          </cell>
          <cell r="H880">
            <v>0</v>
          </cell>
          <cell r="I880">
            <v>200</v>
          </cell>
        </row>
        <row r="881">
          <cell r="F881" t="str">
            <v>1.8.8.92.00.0063-1</v>
          </cell>
          <cell r="G881" t="str">
            <v xml:space="preserve">VALOR REF. A INTEGRALIZAÇÃO DE COTAS DE CAPITAL - </v>
          </cell>
          <cell r="H881">
            <v>0</v>
          </cell>
          <cell r="I881">
            <v>200</v>
          </cell>
        </row>
        <row r="882">
          <cell r="F882" t="str">
            <v>1.8.8.92.00.0063-1</v>
          </cell>
          <cell r="G882" t="str">
            <v xml:space="preserve">VALOR REF. A INTEGRALIZAÇÃO DE COTAS DE CAPITAL - </v>
          </cell>
          <cell r="H882">
            <v>0</v>
          </cell>
          <cell r="I882">
            <v>100</v>
          </cell>
        </row>
        <row r="883">
          <cell r="F883" t="str">
            <v>6.1.1.10.28.0001-6</v>
          </cell>
          <cell r="G883" t="str">
            <v xml:space="preserve">VALOR REF. A SUBSCRIÇÃO DE COTAS DE CAPITAL - </v>
          </cell>
          <cell r="H883">
            <v>100</v>
          </cell>
          <cell r="I883">
            <v>0</v>
          </cell>
        </row>
        <row r="884">
          <cell r="F884" t="str">
            <v>6.1.1.10.28.0001-6</v>
          </cell>
          <cell r="G884" t="str">
            <v xml:space="preserve">VALOR REF. A SUBSCRIÇÃO DE COTAS DE CAPITAL - </v>
          </cell>
          <cell r="H884">
            <v>200</v>
          </cell>
          <cell r="I884">
            <v>0</v>
          </cell>
        </row>
        <row r="885">
          <cell r="F885" t="str">
            <v>6.1.1.10.28.0001-6</v>
          </cell>
          <cell r="G885" t="str">
            <v xml:space="preserve">VALOR REF. A SUBSCRIÇÃO DE COTAS DE CAPITAL - </v>
          </cell>
          <cell r="H885">
            <v>200</v>
          </cell>
          <cell r="I885">
            <v>0</v>
          </cell>
        </row>
        <row r="886">
          <cell r="F886" t="str">
            <v>6.1.1.10.28.0001-6</v>
          </cell>
          <cell r="G886" t="str">
            <v xml:space="preserve">VALOR REF. A SUBSCRIÇÃO DE COTAS DE CAPITAL - </v>
          </cell>
          <cell r="H886">
            <v>100</v>
          </cell>
          <cell r="I886">
            <v>0</v>
          </cell>
        </row>
        <row r="887">
          <cell r="F887" t="str">
            <v>1.8.8.92.00.0063-1</v>
          </cell>
          <cell r="G887" t="str">
            <v xml:space="preserve">VALOR REF. INTEGRALIZACAO VIA CONTA DIGITAL - </v>
          </cell>
          <cell r="H887">
            <v>0</v>
          </cell>
          <cell r="I887">
            <v>300</v>
          </cell>
        </row>
        <row r="888">
          <cell r="F888" t="str">
            <v>1.8.8.92.00.0063-1</v>
          </cell>
          <cell r="G888" t="str">
            <v xml:space="preserve">VALOR REF. A INTEGRALIZAÇÃO DE COTAS DE CAPITAL - </v>
          </cell>
          <cell r="H888">
            <v>0</v>
          </cell>
          <cell r="I888">
            <v>100</v>
          </cell>
        </row>
        <row r="889">
          <cell r="F889" t="str">
            <v>1.8.8.92.00.0063-1</v>
          </cell>
          <cell r="G889" t="str">
            <v xml:space="preserve">VALOR REF. A INTEGRALIZAÇÃO DE COTAS DE CAPITAL - </v>
          </cell>
          <cell r="H889">
            <v>0</v>
          </cell>
          <cell r="I889">
            <v>200</v>
          </cell>
        </row>
        <row r="890">
          <cell r="F890" t="str">
            <v>6.1.1.10.28.0001-6</v>
          </cell>
          <cell r="G890" t="str">
            <v xml:space="preserve">VALOR REF. A SUBSCRIÇÃO DE COTAS DE CAPITAL - </v>
          </cell>
          <cell r="H890">
            <v>100</v>
          </cell>
          <cell r="I890">
            <v>0</v>
          </cell>
        </row>
        <row r="891">
          <cell r="F891" t="str">
            <v>6.1.1.10.28.0001-6</v>
          </cell>
          <cell r="G891" t="str">
            <v xml:space="preserve">VALOR REF. A SUBSCRIÇÃO DE COTAS DE CAPITAL - </v>
          </cell>
          <cell r="H891">
            <v>200</v>
          </cell>
          <cell r="I891">
            <v>0</v>
          </cell>
        </row>
        <row r="892">
          <cell r="F892" t="str">
            <v>6.1.1.10.28.0001-6</v>
          </cell>
          <cell r="G892" t="str">
            <v xml:space="preserve">VALOR REF. A SUBSCRIÇÃO DE COTAS DE CAPITAL - </v>
          </cell>
          <cell r="H892">
            <v>300</v>
          </cell>
          <cell r="I892">
            <v>0</v>
          </cell>
        </row>
        <row r="893">
          <cell r="F893" t="str">
            <v>1.8.8.92.00.0063-1</v>
          </cell>
          <cell r="G893" t="str">
            <v xml:space="preserve">VALOR REF. INTEGRALIZACAO VIA CONTA DIGITAL - </v>
          </cell>
          <cell r="H893">
            <v>0</v>
          </cell>
          <cell r="I893">
            <v>100</v>
          </cell>
        </row>
        <row r="894">
          <cell r="F894" t="str">
            <v>1.8.8.92.00.0063-1</v>
          </cell>
          <cell r="G894" t="str">
            <v xml:space="preserve">VALOR REF. A INTEGRALIZAÇÃO DE COTAS DE CAPITAL - </v>
          </cell>
          <cell r="H894">
            <v>0</v>
          </cell>
          <cell r="I894">
            <v>200</v>
          </cell>
        </row>
        <row r="895">
          <cell r="F895" t="str">
            <v>1.8.8.92.00.0063-1</v>
          </cell>
          <cell r="G895" t="str">
            <v xml:space="preserve">VALOR REF. A INTEGRALIZAÇÃO DE COTAS DE CAPITAL - </v>
          </cell>
          <cell r="H895">
            <v>0</v>
          </cell>
          <cell r="I895">
            <v>200</v>
          </cell>
        </row>
        <row r="896">
          <cell r="F896" t="str">
            <v>1.8.8.92.00.0063-1</v>
          </cell>
          <cell r="G896" t="str">
            <v xml:space="preserve">VALOR REF. A INTEGRALIZAÇÃO DE COTAS DE CAPITAL - </v>
          </cell>
          <cell r="H896">
            <v>0</v>
          </cell>
          <cell r="I896">
            <v>100</v>
          </cell>
        </row>
        <row r="897">
          <cell r="F897" t="str">
            <v>1.8.8.92.00.0088-2</v>
          </cell>
          <cell r="G897" t="str">
            <v xml:space="preserve">VALOR REF. INTEGRALIZAÇÃO VIA BOLETO BANCÁRIO - COMPE - </v>
          </cell>
          <cell r="H897">
            <v>0</v>
          </cell>
          <cell r="I897">
            <v>100</v>
          </cell>
        </row>
        <row r="898">
          <cell r="F898" t="str">
            <v>6.1.1.10.28.0001-6</v>
          </cell>
          <cell r="G898" t="str">
            <v xml:space="preserve">VALOR REF. A SUBSCRIÇÃO DE COTAS DE CAPITAL - </v>
          </cell>
          <cell r="H898">
            <v>200</v>
          </cell>
          <cell r="I898">
            <v>0</v>
          </cell>
        </row>
        <row r="899">
          <cell r="F899" t="str">
            <v>6.1.1.10.28.0001-6</v>
          </cell>
          <cell r="G899" t="str">
            <v xml:space="preserve">VALOR REF. A SUBSCRIÇÃO DE COTAS DE CAPITAL - </v>
          </cell>
          <cell r="H899">
            <v>200</v>
          </cell>
          <cell r="I899">
            <v>0</v>
          </cell>
        </row>
        <row r="900">
          <cell r="F900" t="str">
            <v>6.1.1.10.28.0001-6</v>
          </cell>
          <cell r="G900" t="str">
            <v xml:space="preserve">VALOR REF. A SUBSCRIÇÃO DE COTAS DE CAPITAL - </v>
          </cell>
          <cell r="H900">
            <v>100</v>
          </cell>
          <cell r="I900">
            <v>0</v>
          </cell>
        </row>
        <row r="901">
          <cell r="F901" t="str">
            <v>6.1.1.10.28.0001-6</v>
          </cell>
          <cell r="G901" t="str">
            <v xml:space="preserve">VALOR REF. A SUBSCRIÇÃO DE COTAS DE CAPITAL - </v>
          </cell>
          <cell r="H901">
            <v>200</v>
          </cell>
          <cell r="I901">
            <v>0</v>
          </cell>
        </row>
        <row r="902">
          <cell r="F902" t="str">
            <v>1.8.8.92.00.0063-1</v>
          </cell>
          <cell r="G902" t="str">
            <v xml:space="preserve">VALOR REF. A INTEGRALIZAÇÃO DE COTAS DE CAPITAL - </v>
          </cell>
          <cell r="H902">
            <v>0</v>
          </cell>
          <cell r="I902">
            <v>200</v>
          </cell>
        </row>
        <row r="903">
          <cell r="F903" t="str">
            <v>1.8.8.92.00.0063-1</v>
          </cell>
          <cell r="G903" t="str">
            <v xml:space="preserve">VALOR REF. A INTEGRALIZAÇÃO DE COTAS DE CAPITAL - </v>
          </cell>
          <cell r="H903">
            <v>0</v>
          </cell>
          <cell r="I903">
            <v>400</v>
          </cell>
        </row>
        <row r="904">
          <cell r="F904" t="str">
            <v>6.1.1.10.28.0001-6</v>
          </cell>
          <cell r="G904" t="str">
            <v xml:space="preserve">VALOR REF. A SUBSCRIÇÃO DE COTAS DE CAPITAL - </v>
          </cell>
          <cell r="H904">
            <v>200</v>
          </cell>
          <cell r="I904">
            <v>0</v>
          </cell>
        </row>
        <row r="905">
          <cell r="F905" t="str">
            <v>6.1.1.10.28.0001-6</v>
          </cell>
          <cell r="G905" t="str">
            <v xml:space="preserve">VALOR REF. A SUBSCRIÇÃO DE COTAS DE CAPITAL - </v>
          </cell>
          <cell r="H905">
            <v>400</v>
          </cell>
          <cell r="I905">
            <v>0</v>
          </cell>
        </row>
        <row r="906">
          <cell r="F906" t="str">
            <v>1.8.8.92.00.0063-1</v>
          </cell>
          <cell r="G906" t="str">
            <v xml:space="preserve">VALOR REF. A INTEGRALIZAÇÃO DE COTAS DE CAPITAL - </v>
          </cell>
          <cell r="H906">
            <v>0</v>
          </cell>
          <cell r="I906">
            <v>100</v>
          </cell>
        </row>
        <row r="907">
          <cell r="F907" t="str">
            <v>1.8.8.92.00.0063-1</v>
          </cell>
          <cell r="G907" t="str">
            <v xml:space="preserve">VALOR REF. A INTEGRALIZAÇÃO DE COTAS DE CAPITAL - </v>
          </cell>
          <cell r="H907">
            <v>0</v>
          </cell>
          <cell r="I907">
            <v>556.02</v>
          </cell>
        </row>
        <row r="908">
          <cell r="F908" t="str">
            <v>6.1.1.10.28.0001-6</v>
          </cell>
          <cell r="G908" t="str">
            <v xml:space="preserve">VALOR REF. A SUBSCRIÇÃO DE COTAS DE CAPITAL - </v>
          </cell>
          <cell r="H908">
            <v>100</v>
          </cell>
          <cell r="I908">
            <v>0</v>
          </cell>
        </row>
        <row r="909">
          <cell r="F909" t="str">
            <v>6.1.1.10.28.0001-6</v>
          </cell>
          <cell r="G909" t="str">
            <v xml:space="preserve">VALOR REF. A SUBSCRIÇÃO DE COTAS DE CAPITAL - </v>
          </cell>
          <cell r="H909">
            <v>556.02</v>
          </cell>
          <cell r="I909">
            <v>0</v>
          </cell>
        </row>
        <row r="910">
          <cell r="F910" t="str">
            <v>1.8.8.92.00.0063-1</v>
          </cell>
          <cell r="G910" t="str">
            <v xml:space="preserve">VALOR REF. A INTEGRALIZAÇÃO DE COTAS DE CAPITAL - </v>
          </cell>
          <cell r="H910">
            <v>0</v>
          </cell>
          <cell r="I910">
            <v>200</v>
          </cell>
        </row>
        <row r="911">
          <cell r="F911" t="str">
            <v>1.8.8.92.00.0063-1</v>
          </cell>
          <cell r="G911" t="str">
            <v xml:space="preserve">VALOR REF. A INTEGRALIZAÇÃO DE COTAS DE CAPITAL - </v>
          </cell>
          <cell r="H911">
            <v>0</v>
          </cell>
          <cell r="I911">
            <v>200</v>
          </cell>
        </row>
        <row r="912">
          <cell r="F912" t="str">
            <v>1.8.8.92.00.0063-1</v>
          </cell>
          <cell r="G912" t="str">
            <v xml:space="preserve">VALOR REF. A INTEGRALIZAÇÃO DE COTAS DE CAPITAL - </v>
          </cell>
          <cell r="H912">
            <v>0</v>
          </cell>
          <cell r="I912">
            <v>100</v>
          </cell>
        </row>
        <row r="913">
          <cell r="F913" t="str">
            <v>1.8.8.92.00.0063-1</v>
          </cell>
          <cell r="G913" t="str">
            <v xml:space="preserve">VALOR REF. A INTEGRALIZAÇÃO DE COTAS DE CAPITAL - </v>
          </cell>
          <cell r="H913">
            <v>0</v>
          </cell>
          <cell r="I913">
            <v>100</v>
          </cell>
        </row>
        <row r="914">
          <cell r="F914" t="str">
            <v>6.1.1.10.28.0001-6</v>
          </cell>
          <cell r="G914" t="str">
            <v xml:space="preserve">VALOR REF. A SUBSCRIÇÃO DE COTAS DE CAPITAL - </v>
          </cell>
          <cell r="H914">
            <v>200</v>
          </cell>
          <cell r="I914">
            <v>0</v>
          </cell>
        </row>
        <row r="915">
          <cell r="F915" t="str">
            <v>6.1.1.10.28.0001-6</v>
          </cell>
          <cell r="G915" t="str">
            <v xml:space="preserve">VALOR REF. A SUBSCRIÇÃO DE COTAS DE CAPITAL - </v>
          </cell>
          <cell r="H915">
            <v>200</v>
          </cell>
          <cell r="I915">
            <v>0</v>
          </cell>
        </row>
        <row r="916">
          <cell r="F916" t="str">
            <v>6.1.1.10.28.0001-6</v>
          </cell>
          <cell r="G916" t="str">
            <v xml:space="preserve">VALOR REF. A SUBSCRIÇÃO DE COTAS DE CAPITAL - </v>
          </cell>
          <cell r="H916">
            <v>100</v>
          </cell>
          <cell r="I916">
            <v>0</v>
          </cell>
        </row>
        <row r="917">
          <cell r="F917" t="str">
            <v>6.1.1.10.28.0001-6</v>
          </cell>
          <cell r="G917" t="str">
            <v xml:space="preserve">VALOR REF. A SUBSCRIÇÃO DE COTAS DE CAPITAL - </v>
          </cell>
          <cell r="H917">
            <v>100</v>
          </cell>
          <cell r="I917">
            <v>0</v>
          </cell>
        </row>
        <row r="918">
          <cell r="F918" t="str">
            <v>1.8.8.92.00.0063-1</v>
          </cell>
          <cell r="G918" t="str">
            <v xml:space="preserve">VALOR REF. A INTEGRALIZAÇÃO DE COTAS DE CAPITAL - </v>
          </cell>
          <cell r="H918">
            <v>0</v>
          </cell>
          <cell r="I918">
            <v>300</v>
          </cell>
        </row>
        <row r="919">
          <cell r="F919" t="str">
            <v>1.8.8.92.00.0063-1</v>
          </cell>
          <cell r="G919" t="str">
            <v xml:space="preserve">VALOR REF. A INTEGRALIZAÇÃO DE COTAS DE CAPITAL - </v>
          </cell>
          <cell r="H919">
            <v>0</v>
          </cell>
          <cell r="I919">
            <v>100</v>
          </cell>
        </row>
        <row r="920">
          <cell r="F920" t="str">
            <v>1.8.8.92.00.0063-1</v>
          </cell>
          <cell r="G920" t="str">
            <v xml:space="preserve">VALOR REF. A INTEGRALIZAÇÃO DE COTAS DE CAPITAL - </v>
          </cell>
          <cell r="H920">
            <v>0</v>
          </cell>
          <cell r="I920">
            <v>100</v>
          </cell>
        </row>
        <row r="921">
          <cell r="F921" t="str">
            <v>6.1.1.10.28.0001-6</v>
          </cell>
          <cell r="G921" t="str">
            <v xml:space="preserve">VALOR REF. A SUBSCRIÇÃO DE COTAS DE CAPITAL - </v>
          </cell>
          <cell r="H921">
            <v>300</v>
          </cell>
          <cell r="I921">
            <v>0</v>
          </cell>
        </row>
        <row r="922">
          <cell r="F922" t="str">
            <v>6.1.1.10.28.0001-6</v>
          </cell>
          <cell r="G922" t="str">
            <v xml:space="preserve">VALOR REF. A SUBSCRIÇÃO DE COTAS DE CAPITAL - </v>
          </cell>
          <cell r="H922">
            <v>100</v>
          </cell>
          <cell r="I922">
            <v>0</v>
          </cell>
        </row>
        <row r="923">
          <cell r="F923" t="str">
            <v>6.1.1.10.28.0001-6</v>
          </cell>
          <cell r="G923" t="str">
            <v xml:space="preserve">VALOR REF. A SUBSCRIÇÃO DE COTAS DE CAPITAL - </v>
          </cell>
          <cell r="H923">
            <v>100</v>
          </cell>
          <cell r="I923">
            <v>0</v>
          </cell>
        </row>
        <row r="924">
          <cell r="F924" t="str">
            <v>1.8.8.92.00.0063-1</v>
          </cell>
          <cell r="G924" t="str">
            <v xml:space="preserve">VALOR REF. A INTEGRALIZAÇÃO DE COTAS DE CAPITAL - </v>
          </cell>
          <cell r="H924">
            <v>0</v>
          </cell>
          <cell r="I924">
            <v>100</v>
          </cell>
        </row>
        <row r="925">
          <cell r="F925" t="str">
            <v>1.8.8.92.00.0063-1</v>
          </cell>
          <cell r="G925" t="str">
            <v xml:space="preserve">VALOR REF. A INTEGRALIZAÇÃO DE COTAS DE CAPITAL - </v>
          </cell>
          <cell r="H925">
            <v>0</v>
          </cell>
          <cell r="I925">
            <v>100</v>
          </cell>
        </row>
        <row r="926">
          <cell r="F926" t="str">
            <v>1.8.8.92.00.0063-1</v>
          </cell>
          <cell r="G926" t="str">
            <v xml:space="preserve">VALOR REF. A INTEGRALIZAÇÃO DE COTAS DE CAPITAL - </v>
          </cell>
          <cell r="H926">
            <v>0</v>
          </cell>
          <cell r="I926">
            <v>100.55</v>
          </cell>
        </row>
        <row r="927">
          <cell r="F927" t="str">
            <v>1.8.8.92.00.0063-1</v>
          </cell>
          <cell r="G927" t="str">
            <v xml:space="preserve">VALOR REF. A INTEGRALIZAÇÃO DE COTAS DE CAPITAL - </v>
          </cell>
          <cell r="H927">
            <v>0</v>
          </cell>
          <cell r="I927">
            <v>100</v>
          </cell>
        </row>
        <row r="928">
          <cell r="F928" t="str">
            <v>1.8.8.92.00.0063-1</v>
          </cell>
          <cell r="G928" t="str">
            <v xml:space="preserve">VALOR REF. A INTEGRALIZAÇÃO DE COTAS DE CAPITAL - </v>
          </cell>
          <cell r="H928">
            <v>0</v>
          </cell>
          <cell r="I928">
            <v>100</v>
          </cell>
        </row>
        <row r="929">
          <cell r="F929" t="str">
            <v>1.8.8.92.00.0063-1</v>
          </cell>
          <cell r="G929" t="str">
            <v xml:space="preserve">VALOR REF. A INTEGRALIZAÇÃO DE COTAS DE CAPITAL - </v>
          </cell>
          <cell r="H929">
            <v>0</v>
          </cell>
          <cell r="I929">
            <v>300</v>
          </cell>
        </row>
        <row r="930">
          <cell r="F930" t="str">
            <v>6.1.1.10.28.0001-6</v>
          </cell>
          <cell r="G930" t="str">
            <v xml:space="preserve">VALOR REF. A SUBSCRIÇÃO DE COTAS DE CAPITAL - </v>
          </cell>
          <cell r="H930">
            <v>100</v>
          </cell>
          <cell r="I930">
            <v>0</v>
          </cell>
        </row>
        <row r="931">
          <cell r="F931" t="str">
            <v>6.1.1.10.28.0001-6</v>
          </cell>
          <cell r="G931" t="str">
            <v xml:space="preserve">VALOR REF. A SUBSCRIÇÃO DE COTAS DE CAPITAL - </v>
          </cell>
          <cell r="H931">
            <v>100</v>
          </cell>
          <cell r="I931">
            <v>0</v>
          </cell>
        </row>
        <row r="932">
          <cell r="F932" t="str">
            <v>6.1.1.10.28.0001-6</v>
          </cell>
          <cell r="G932" t="str">
            <v xml:space="preserve">VALOR REF. A SUBSCRIÇÃO DE COTAS DE CAPITAL - </v>
          </cell>
          <cell r="H932">
            <v>100.55</v>
          </cell>
          <cell r="I932">
            <v>0</v>
          </cell>
        </row>
        <row r="933">
          <cell r="F933" t="str">
            <v>6.1.1.10.28.0001-6</v>
          </cell>
          <cell r="G933" t="str">
            <v xml:space="preserve">VALOR REF. A SUBSCRIÇÃO DE COTAS DE CAPITAL - </v>
          </cell>
          <cell r="H933">
            <v>100</v>
          </cell>
          <cell r="I933">
            <v>0</v>
          </cell>
        </row>
        <row r="934">
          <cell r="F934" t="str">
            <v>6.1.1.10.28.0001-6</v>
          </cell>
          <cell r="G934" t="str">
            <v xml:space="preserve">VALOR REF. A SUBSCRIÇÃO DE COTAS DE CAPITAL - </v>
          </cell>
          <cell r="H934">
            <v>100</v>
          </cell>
          <cell r="I934">
            <v>0</v>
          </cell>
        </row>
        <row r="935">
          <cell r="F935" t="str">
            <v>6.1.1.10.28.0001-6</v>
          </cell>
          <cell r="G935" t="str">
            <v xml:space="preserve">VALOR REF. A SUBSCRIÇÃO DE COTAS DE CAPITAL - </v>
          </cell>
          <cell r="H935">
            <v>300</v>
          </cell>
          <cell r="I935">
            <v>0</v>
          </cell>
        </row>
        <row r="936">
          <cell r="F936" t="str">
            <v>1.8.8.92.00.0063-1</v>
          </cell>
          <cell r="G936" t="str">
            <v xml:space="preserve">VALOR REF. A INTEGRALIZAÇÃO DE COTAS DE CAPITAL - </v>
          </cell>
          <cell r="H936">
            <v>0</v>
          </cell>
          <cell r="I936">
            <v>100</v>
          </cell>
        </row>
        <row r="937">
          <cell r="F937" t="str">
            <v>1.8.8.92.00.0063-1</v>
          </cell>
          <cell r="G937" t="str">
            <v xml:space="preserve">VALOR REF. A INTEGRALIZAÇÃO DE COTAS DE CAPITAL - </v>
          </cell>
          <cell r="H937">
            <v>0</v>
          </cell>
          <cell r="I937">
            <v>100</v>
          </cell>
        </row>
        <row r="938">
          <cell r="F938" t="str">
            <v>1.8.8.92.00.0063-1</v>
          </cell>
          <cell r="G938" t="str">
            <v xml:space="preserve">VALOR REF. A INTEGRALIZAÇÃO DE COTAS DE CAPITAL - </v>
          </cell>
          <cell r="H938">
            <v>0</v>
          </cell>
          <cell r="I938">
            <v>400</v>
          </cell>
        </row>
        <row r="939">
          <cell r="F939" t="str">
            <v>6.1.1.10.28.0001-6</v>
          </cell>
          <cell r="G939" t="str">
            <v xml:space="preserve">VALOR REF. A SUBSCRIÇÃO DE COTAS DE CAPITAL - </v>
          </cell>
          <cell r="H939">
            <v>100</v>
          </cell>
          <cell r="I939">
            <v>0</v>
          </cell>
        </row>
        <row r="940">
          <cell r="F940" t="str">
            <v>6.1.1.10.28.0001-6</v>
          </cell>
          <cell r="G940" t="str">
            <v xml:space="preserve">VALOR REF. A SUBSCRIÇÃO DE COTAS DE CAPITAL - </v>
          </cell>
          <cell r="H940">
            <v>100</v>
          </cell>
          <cell r="I940">
            <v>0</v>
          </cell>
        </row>
        <row r="941">
          <cell r="F941" t="str">
            <v>6.1.1.10.28.0001-6</v>
          </cell>
          <cell r="G941" t="str">
            <v xml:space="preserve">VALOR REF. A SUBSCRIÇÃO DE COTAS DE CAPITAL - </v>
          </cell>
          <cell r="H941">
            <v>400</v>
          </cell>
          <cell r="I941">
            <v>0</v>
          </cell>
        </row>
        <row r="942">
          <cell r="F942" t="str">
            <v>1.8.8.92.00.0063-1</v>
          </cell>
          <cell r="G942" t="str">
            <v xml:space="preserve">VALOR REF. A INTEGRALIZAÇÃO DE COTAS DE CAPITAL - </v>
          </cell>
          <cell r="H942">
            <v>0</v>
          </cell>
          <cell r="I942">
            <v>100</v>
          </cell>
        </row>
        <row r="943">
          <cell r="F943" t="str">
            <v>1.8.8.92.00.0063-1</v>
          </cell>
          <cell r="G943" t="str">
            <v xml:space="preserve">VALOR REF. A INTEGRALIZAÇÃO DE COTAS DE CAPITAL - </v>
          </cell>
          <cell r="H943">
            <v>0</v>
          </cell>
          <cell r="I943">
            <v>100</v>
          </cell>
        </row>
        <row r="944">
          <cell r="F944" t="str">
            <v>1.8.8.92.00.0063-1</v>
          </cell>
          <cell r="G944" t="str">
            <v xml:space="preserve">VALOR REF. A INTEGRALIZAÇÃO DE COTAS DE CAPITAL - </v>
          </cell>
          <cell r="H944">
            <v>0</v>
          </cell>
          <cell r="I944">
            <v>200</v>
          </cell>
        </row>
        <row r="945">
          <cell r="F945" t="str">
            <v>6.1.1.10.28.0001-6</v>
          </cell>
          <cell r="G945" t="str">
            <v xml:space="preserve">VALOR REF. A SUBSCRIÇÃO DE COTAS DE CAPITAL - </v>
          </cell>
          <cell r="H945">
            <v>100</v>
          </cell>
          <cell r="I945">
            <v>0</v>
          </cell>
        </row>
        <row r="946">
          <cell r="F946" t="str">
            <v>6.1.1.10.28.0001-6</v>
          </cell>
          <cell r="G946" t="str">
            <v xml:space="preserve">VALOR REF. A SUBSCRIÇÃO DE COTAS DE CAPITAL - </v>
          </cell>
          <cell r="H946">
            <v>100</v>
          </cell>
          <cell r="I946">
            <v>0</v>
          </cell>
        </row>
        <row r="947">
          <cell r="F947" t="str">
            <v>6.1.1.10.28.0001-6</v>
          </cell>
          <cell r="G947" t="str">
            <v xml:space="preserve">VALOR REF. A SUBSCRIÇÃO DE COTAS DE CAPITAL - </v>
          </cell>
          <cell r="H947">
            <v>200</v>
          </cell>
          <cell r="I947">
            <v>0</v>
          </cell>
        </row>
        <row r="948">
          <cell r="F948" t="str">
            <v>1.8.8.92.00.0063-1</v>
          </cell>
          <cell r="G948" t="str">
            <v xml:space="preserve">VALOR REF. INTEGRALIZACAO VIA CONTA DIGITAL - </v>
          </cell>
          <cell r="H948">
            <v>0</v>
          </cell>
          <cell r="I948">
            <v>100</v>
          </cell>
        </row>
        <row r="949">
          <cell r="F949" t="str">
            <v>1.8.8.92.00.0063-1</v>
          </cell>
          <cell r="G949" t="str">
            <v xml:space="preserve">VALOR REF. A INTEGRALIZAÇÃO DE COTAS DE CAPITAL - </v>
          </cell>
          <cell r="H949">
            <v>0</v>
          </cell>
          <cell r="I949">
            <v>100</v>
          </cell>
        </row>
        <row r="950">
          <cell r="F950" t="str">
            <v>1.8.8.92.00.0063-1</v>
          </cell>
          <cell r="G950" t="str">
            <v xml:space="preserve">VALOR REF. A INTEGRALIZAÇÃO DE COTAS DE CAPITAL - </v>
          </cell>
          <cell r="H950">
            <v>0</v>
          </cell>
          <cell r="I950">
            <v>100</v>
          </cell>
        </row>
        <row r="951">
          <cell r="F951" t="str">
            <v>6.1.1.10.28.0001-6</v>
          </cell>
          <cell r="G951" t="str">
            <v xml:space="preserve">VALOR REF. A SUBSCRIÇÃO DE COTAS DE CAPITAL - </v>
          </cell>
          <cell r="H951">
            <v>100</v>
          </cell>
          <cell r="I951">
            <v>0</v>
          </cell>
        </row>
        <row r="952">
          <cell r="F952" t="str">
            <v>6.1.1.10.28.0001-6</v>
          </cell>
          <cell r="G952" t="str">
            <v xml:space="preserve">VALOR REF. A SUBSCRIÇÃO DE COTAS DE CAPITAL - </v>
          </cell>
          <cell r="H952">
            <v>100</v>
          </cell>
          <cell r="I952">
            <v>0</v>
          </cell>
        </row>
        <row r="953">
          <cell r="F953" t="str">
            <v>6.1.1.10.28.0001-6</v>
          </cell>
          <cell r="G953" t="str">
            <v xml:space="preserve">VALOR REF. A SUBSCRIÇÃO DE COTAS DE CAPITAL - </v>
          </cell>
          <cell r="H953">
            <v>100</v>
          </cell>
          <cell r="I953">
            <v>0</v>
          </cell>
        </row>
        <row r="954">
          <cell r="F954" t="str">
            <v>1.8.8.92.00.0063-1</v>
          </cell>
          <cell r="G954" t="str">
            <v xml:space="preserve">VALOR REF. INTEGRALIZACAO VIA CONTA DIGITAL - </v>
          </cell>
          <cell r="H954">
            <v>0</v>
          </cell>
          <cell r="I954">
            <v>100</v>
          </cell>
        </row>
        <row r="955">
          <cell r="F955" t="str">
            <v>1.8.8.92.00.0063-1</v>
          </cell>
          <cell r="G955" t="str">
            <v xml:space="preserve">VALOR REF. A INTEGRALIZAÇÃO DE COTAS DE CAPITAL - </v>
          </cell>
          <cell r="H955">
            <v>0</v>
          </cell>
          <cell r="I955">
            <v>100</v>
          </cell>
        </row>
        <row r="956">
          <cell r="F956" t="str">
            <v>1.8.8.92.00.0063-1</v>
          </cell>
          <cell r="G956" t="str">
            <v xml:space="preserve">VALOR REF. A INTEGRALIZAÇÃO DE COTAS DE CAPITAL - </v>
          </cell>
          <cell r="H956">
            <v>0</v>
          </cell>
          <cell r="I956">
            <v>100.45</v>
          </cell>
        </row>
        <row r="957">
          <cell r="F957" t="str">
            <v>6.1.1.10.28.0001-6</v>
          </cell>
          <cell r="G957" t="str">
            <v xml:space="preserve">VALOR REF. A SUBSCRIÇÃO DE COTAS DE CAPITAL - </v>
          </cell>
          <cell r="H957">
            <v>100</v>
          </cell>
          <cell r="I957">
            <v>0</v>
          </cell>
        </row>
        <row r="958">
          <cell r="F958" t="str">
            <v>6.1.1.10.28.0001-6</v>
          </cell>
          <cell r="G958" t="str">
            <v xml:space="preserve">VALOR REF. A SUBSCRIÇÃO DE COTAS DE CAPITAL - </v>
          </cell>
          <cell r="H958">
            <v>100.45</v>
          </cell>
          <cell r="I958">
            <v>0</v>
          </cell>
        </row>
        <row r="959">
          <cell r="F959" t="str">
            <v>6.1.1.10.28.0001-6</v>
          </cell>
          <cell r="G959" t="str">
            <v xml:space="preserve">VALOR REF. A SUBSCRIÇÃO DE COTAS DE CAPITAL - </v>
          </cell>
          <cell r="H959">
            <v>100</v>
          </cell>
          <cell r="I959">
            <v>0</v>
          </cell>
        </row>
        <row r="960">
          <cell r="F960" t="str">
            <v>1.8.8.92.00.0063-1</v>
          </cell>
          <cell r="G960" t="str">
            <v xml:space="preserve">VALOR REF. A INTEGRALIZAÇÃO DE COTAS DE CAPITAL - </v>
          </cell>
          <cell r="H960">
            <v>0</v>
          </cell>
          <cell r="I960">
            <v>100</v>
          </cell>
        </row>
        <row r="961">
          <cell r="F961" t="str">
            <v>1.8.8.92.00.0063-1</v>
          </cell>
          <cell r="G961" t="str">
            <v xml:space="preserve">VALOR REF. A INTEGRALIZAÇÃO DE COTAS DE CAPITAL - </v>
          </cell>
          <cell r="H961">
            <v>0</v>
          </cell>
          <cell r="I961">
            <v>100</v>
          </cell>
        </row>
        <row r="962">
          <cell r="F962" t="str">
            <v>1.8.8.92.00.0063-1</v>
          </cell>
          <cell r="G962" t="str">
            <v xml:space="preserve">VALOR REF. A INTEGRALIZAÇÃO DE COTAS DE CAPITAL - </v>
          </cell>
          <cell r="H962">
            <v>0</v>
          </cell>
          <cell r="I962">
            <v>300</v>
          </cell>
        </row>
        <row r="963">
          <cell r="F963" t="str">
            <v>6.1.1.10.28.0001-6</v>
          </cell>
          <cell r="G963" t="str">
            <v xml:space="preserve">VALOR REF. A SUBSCRIÇÃO DE COTAS DE CAPITAL - </v>
          </cell>
          <cell r="H963">
            <v>100</v>
          </cell>
          <cell r="I963">
            <v>0</v>
          </cell>
        </row>
        <row r="964">
          <cell r="F964" t="str">
            <v>6.1.1.10.28.0001-6</v>
          </cell>
          <cell r="G964" t="str">
            <v xml:space="preserve">VALOR REF. A SUBSCRIÇÃO DE COTAS DE CAPITAL - </v>
          </cell>
          <cell r="H964">
            <v>100</v>
          </cell>
          <cell r="I964">
            <v>0</v>
          </cell>
        </row>
        <row r="965">
          <cell r="F965" t="str">
            <v>6.1.1.10.28.0001-6</v>
          </cell>
          <cell r="G965" t="str">
            <v xml:space="preserve">VALOR REF. A SUBSCRIÇÃO DE COTAS DE CAPITAL - </v>
          </cell>
          <cell r="H965">
            <v>300</v>
          </cell>
          <cell r="I965">
            <v>0</v>
          </cell>
        </row>
        <row r="966">
          <cell r="F966" t="str">
            <v>1.8.8.92.00.0050-7</v>
          </cell>
          <cell r="G966" t="str">
            <v xml:space="preserve">VALOR REF. INTEG VIA BOLETO BANCÁRIO – CONTA CORRENTE - </v>
          </cell>
          <cell r="H966">
            <v>0</v>
          </cell>
          <cell r="I966">
            <v>100</v>
          </cell>
        </row>
        <row r="967">
          <cell r="F967" t="str">
            <v>1.8.8.92.00.0063-1</v>
          </cell>
          <cell r="G967" t="str">
            <v xml:space="preserve">VALOR REF. A INTEGRALIZAÇÃO DE COTAS DE CAPITAL - </v>
          </cell>
          <cell r="H967">
            <v>0</v>
          </cell>
          <cell r="I967">
            <v>100</v>
          </cell>
        </row>
        <row r="968">
          <cell r="F968" t="str">
            <v>1.8.8.92.00.0063-1</v>
          </cell>
          <cell r="G968" t="str">
            <v xml:space="preserve">VALOR REF. A INTEGRALIZAÇÃO DE COTAS DE CAPITAL - </v>
          </cell>
          <cell r="H968">
            <v>0</v>
          </cell>
          <cell r="I968">
            <v>100</v>
          </cell>
        </row>
        <row r="969">
          <cell r="F969" t="str">
            <v>1.8.8.92.00.0063-1</v>
          </cell>
          <cell r="G969" t="str">
            <v xml:space="preserve">VALOR REF. A INTEGRALIZAÇÃO DE COTAS DE CAPITAL - </v>
          </cell>
          <cell r="H969">
            <v>0</v>
          </cell>
          <cell r="I969">
            <v>200</v>
          </cell>
        </row>
        <row r="970">
          <cell r="F970" t="str">
            <v>1.8.8.92.00.0063-1</v>
          </cell>
          <cell r="G970" t="str">
            <v xml:space="preserve">VALOR REF. A INTEGRALIZAÇÃO DE COTAS DE CAPITAL - </v>
          </cell>
          <cell r="H970">
            <v>0</v>
          </cell>
          <cell r="I970">
            <v>100</v>
          </cell>
        </row>
        <row r="971">
          <cell r="F971" t="str">
            <v>6.1.1.10.28.0001-6</v>
          </cell>
          <cell r="G971" t="str">
            <v xml:space="preserve">VALOR REF. A SUBSCRIÇÃO DE COTAS DE CAPITAL - </v>
          </cell>
          <cell r="H971">
            <v>100</v>
          </cell>
          <cell r="I971">
            <v>0</v>
          </cell>
        </row>
        <row r="972">
          <cell r="F972" t="str">
            <v>6.1.1.10.28.0001-6</v>
          </cell>
          <cell r="G972" t="str">
            <v xml:space="preserve">VALOR REF. A SUBSCRIÇÃO DE COTAS DE CAPITAL - </v>
          </cell>
          <cell r="H972">
            <v>100</v>
          </cell>
          <cell r="I972">
            <v>0</v>
          </cell>
        </row>
        <row r="973">
          <cell r="F973" t="str">
            <v>6.1.1.10.28.0001-6</v>
          </cell>
          <cell r="G973" t="str">
            <v xml:space="preserve">VALOR REF. A SUBSCRIÇÃO DE COTAS DE CAPITAL - </v>
          </cell>
          <cell r="H973">
            <v>200</v>
          </cell>
          <cell r="I973">
            <v>0</v>
          </cell>
        </row>
        <row r="974">
          <cell r="F974" t="str">
            <v>6.1.1.10.28.0001-6</v>
          </cell>
          <cell r="G974" t="str">
            <v xml:space="preserve">VALOR REF. A SUBSCRIÇÃO DE COTAS DE CAPITAL - </v>
          </cell>
          <cell r="H974">
            <v>100</v>
          </cell>
          <cell r="I974">
            <v>0</v>
          </cell>
        </row>
        <row r="975">
          <cell r="F975" t="str">
            <v>6.1.1.10.28.0001-6</v>
          </cell>
          <cell r="G975" t="str">
            <v xml:space="preserve">VALOR REF. A SUBSCRIÇÃO DE COTAS DE CAPITAL - </v>
          </cell>
          <cell r="H975">
            <v>100</v>
          </cell>
          <cell r="I975">
            <v>0</v>
          </cell>
        </row>
        <row r="976">
          <cell r="F976" t="str">
            <v>1.8.8.92.00.0063-1</v>
          </cell>
          <cell r="G976" t="str">
            <v xml:space="preserve">VALOR REF. A INTEGRALIZAÇÃO DE COTAS DE CAPITAL - </v>
          </cell>
          <cell r="H976">
            <v>0</v>
          </cell>
          <cell r="I976">
            <v>100</v>
          </cell>
        </row>
        <row r="977">
          <cell r="F977" t="str">
            <v>1.8.8.92.00.0063-1</v>
          </cell>
          <cell r="G977" t="str">
            <v xml:space="preserve">VALOR REF. A INTEGRALIZAÇÃO DE COTAS DE CAPITAL - </v>
          </cell>
          <cell r="H977">
            <v>0</v>
          </cell>
          <cell r="I977">
            <v>100</v>
          </cell>
        </row>
        <row r="978">
          <cell r="F978" t="str">
            <v>1.8.8.92.00.0063-1</v>
          </cell>
          <cell r="G978" t="str">
            <v xml:space="preserve">VALOR REF. A INTEGRALIZAÇÃO DE COTAS DE CAPITAL - </v>
          </cell>
          <cell r="H978">
            <v>0</v>
          </cell>
          <cell r="I978">
            <v>200</v>
          </cell>
        </row>
        <row r="979">
          <cell r="F979" t="str">
            <v>1.8.8.92.00.0063-1</v>
          </cell>
          <cell r="G979" t="str">
            <v xml:space="preserve">VALOR REF. A INTEGRALIZAÇÃO DE COTAS DE CAPITAL - </v>
          </cell>
          <cell r="H979">
            <v>0</v>
          </cell>
          <cell r="I979">
            <v>200</v>
          </cell>
        </row>
        <row r="980">
          <cell r="F980" t="str">
            <v>6.1.1.10.28.0001-6</v>
          </cell>
          <cell r="G980" t="str">
            <v xml:space="preserve">VALOR REF. A SUBSCRIÇÃO DE COTAS DE CAPITAL - </v>
          </cell>
          <cell r="H980">
            <v>100</v>
          </cell>
          <cell r="I980">
            <v>0</v>
          </cell>
        </row>
        <row r="981">
          <cell r="F981" t="str">
            <v>6.1.1.10.28.0001-6</v>
          </cell>
          <cell r="G981" t="str">
            <v xml:space="preserve">VALOR REF. A SUBSCRIÇÃO DE COTAS DE CAPITAL - </v>
          </cell>
          <cell r="H981">
            <v>100</v>
          </cell>
          <cell r="I981">
            <v>0</v>
          </cell>
        </row>
        <row r="982">
          <cell r="F982" t="str">
            <v>6.1.1.10.28.0001-6</v>
          </cell>
          <cell r="G982" t="str">
            <v xml:space="preserve">VALOR REF. A SUBSCRIÇÃO DE COTAS DE CAPITAL - </v>
          </cell>
          <cell r="H982">
            <v>200</v>
          </cell>
          <cell r="I982">
            <v>0</v>
          </cell>
        </row>
        <row r="983">
          <cell r="F983" t="str">
            <v>6.1.1.10.28.0001-6</v>
          </cell>
          <cell r="G983" t="str">
            <v xml:space="preserve">VALOR REF. A SUBSCRIÇÃO DE COTAS DE CAPITAL - </v>
          </cell>
          <cell r="H983">
            <v>200</v>
          </cell>
          <cell r="I983">
            <v>0</v>
          </cell>
        </row>
        <row r="984">
          <cell r="F984" t="str">
            <v>1.8.8.92.00.0063-1</v>
          </cell>
          <cell r="G984" t="str">
            <v xml:space="preserve">VALOR REF. A INTEGRALIZAÇÃO DE COTAS DE CAPITAL - </v>
          </cell>
          <cell r="H984">
            <v>0</v>
          </cell>
          <cell r="I984">
            <v>400</v>
          </cell>
        </row>
        <row r="985">
          <cell r="F985" t="str">
            <v>1.8.8.92.00.0063-1</v>
          </cell>
          <cell r="G985" t="str">
            <v xml:space="preserve">VALOR REF. A INTEGRALIZAÇÃO DE COTAS DE CAPITAL - </v>
          </cell>
          <cell r="H985">
            <v>0</v>
          </cell>
          <cell r="I985">
            <v>200</v>
          </cell>
        </row>
        <row r="986">
          <cell r="F986" t="str">
            <v>1.8.8.92.00.0063-1</v>
          </cell>
          <cell r="G986" t="str">
            <v xml:space="preserve">VALOR REF. A INTEGRALIZAÇÃO DE COTAS DE CAPITAL - </v>
          </cell>
          <cell r="H986">
            <v>0</v>
          </cell>
          <cell r="I986">
            <v>100</v>
          </cell>
        </row>
        <row r="987">
          <cell r="F987" t="str">
            <v>1.8.8.92.00.0063-1</v>
          </cell>
          <cell r="G987" t="str">
            <v xml:space="preserve">VALOR REF. A INTEGRALIZAÇÃO DE COTAS DE CAPITAL - </v>
          </cell>
          <cell r="H987">
            <v>0</v>
          </cell>
          <cell r="I987">
            <v>200</v>
          </cell>
        </row>
        <row r="988">
          <cell r="F988" t="str">
            <v>6.1.1.10.28.0001-6</v>
          </cell>
          <cell r="G988" t="str">
            <v xml:space="preserve">VALOR REF. A SUBSCRIÇÃO DE COTAS DE CAPITAL - </v>
          </cell>
          <cell r="H988">
            <v>400</v>
          </cell>
          <cell r="I988">
            <v>0</v>
          </cell>
        </row>
        <row r="989">
          <cell r="F989" t="str">
            <v>6.1.1.10.28.0001-6</v>
          </cell>
          <cell r="G989" t="str">
            <v xml:space="preserve">VALOR REF. A SUBSCRIÇÃO DE COTAS DE CAPITAL - </v>
          </cell>
          <cell r="H989">
            <v>200</v>
          </cell>
          <cell r="I989">
            <v>0</v>
          </cell>
        </row>
        <row r="990">
          <cell r="F990" t="str">
            <v>6.1.1.10.28.0001-6</v>
          </cell>
          <cell r="G990" t="str">
            <v xml:space="preserve">VALOR REF. A SUBSCRIÇÃO DE COTAS DE CAPITAL - </v>
          </cell>
          <cell r="H990">
            <v>100</v>
          </cell>
          <cell r="I990">
            <v>0</v>
          </cell>
        </row>
        <row r="991">
          <cell r="F991" t="str">
            <v>6.1.1.10.28.0001-6</v>
          </cell>
          <cell r="G991" t="str">
            <v xml:space="preserve">VALOR REF. A SUBSCRIÇÃO DE COTAS DE CAPITAL - </v>
          </cell>
          <cell r="H991">
            <v>200</v>
          </cell>
          <cell r="I991">
            <v>0</v>
          </cell>
        </row>
        <row r="992">
          <cell r="F992" t="str">
            <v>1.8.8.92.00.0063-1</v>
          </cell>
          <cell r="G992" t="str">
            <v xml:space="preserve">VALOR REF. A INTEGRALIZAÇÃO DE COTAS DE CAPITAL - </v>
          </cell>
          <cell r="H992">
            <v>0</v>
          </cell>
          <cell r="I992">
            <v>200</v>
          </cell>
        </row>
        <row r="993">
          <cell r="F993" t="str">
            <v>1.8.8.92.00.0063-1</v>
          </cell>
          <cell r="G993" t="str">
            <v xml:space="preserve">VALOR REF. A INTEGRALIZAÇÃO DE COTAS DE CAPITAL - </v>
          </cell>
          <cell r="H993">
            <v>0</v>
          </cell>
          <cell r="I993">
            <v>100</v>
          </cell>
        </row>
        <row r="994">
          <cell r="F994" t="str">
            <v>1.8.8.92.00.0063-1</v>
          </cell>
          <cell r="G994" t="str">
            <v xml:space="preserve">VALOR REF. A INTEGRALIZAÇÃO DE COTAS DE CAPITAL - </v>
          </cell>
          <cell r="H994">
            <v>0</v>
          </cell>
          <cell r="I994">
            <v>100</v>
          </cell>
        </row>
        <row r="995">
          <cell r="F995" t="str">
            <v>6.1.1.10.28.0001-6</v>
          </cell>
          <cell r="G995" t="str">
            <v xml:space="preserve">VALOR REF. A SUBSCRIÇÃO DE COTAS DE CAPITAL - </v>
          </cell>
          <cell r="H995">
            <v>200</v>
          </cell>
          <cell r="I995">
            <v>0</v>
          </cell>
        </row>
        <row r="996">
          <cell r="F996" t="str">
            <v>6.1.1.10.28.0001-6</v>
          </cell>
          <cell r="G996" t="str">
            <v xml:space="preserve">VALOR REF. A SUBSCRIÇÃO DE COTAS DE CAPITAL - </v>
          </cell>
          <cell r="H996">
            <v>100</v>
          </cell>
          <cell r="I996">
            <v>0</v>
          </cell>
        </row>
        <row r="997">
          <cell r="F997" t="str">
            <v>6.1.1.10.28.0001-6</v>
          </cell>
          <cell r="G997" t="str">
            <v xml:space="preserve">VALOR REF. A SUBSCRIÇÃO DE COTAS DE CAPITAL - </v>
          </cell>
          <cell r="H997">
            <v>100</v>
          </cell>
          <cell r="I997">
            <v>0</v>
          </cell>
        </row>
        <row r="998">
          <cell r="F998" t="str">
            <v>1.8.8.92.00.0063-1</v>
          </cell>
          <cell r="G998" t="str">
            <v xml:space="preserve">VALOR REF. A INTEGRALIZAÇÃO DE COTAS DE CAPITAL - </v>
          </cell>
          <cell r="H998">
            <v>0</v>
          </cell>
          <cell r="I998">
            <v>2665.21</v>
          </cell>
        </row>
        <row r="999">
          <cell r="F999" t="str">
            <v>1.8.8.92.00.0063-1</v>
          </cell>
          <cell r="G999" t="str">
            <v xml:space="preserve">VALOR REF. A INTEGRALIZAÇÃO DE COTAS DE CAPITAL - </v>
          </cell>
          <cell r="H999">
            <v>0</v>
          </cell>
          <cell r="I999">
            <v>100</v>
          </cell>
        </row>
        <row r="1000">
          <cell r="F1000" t="str">
            <v>1.8.8.92.00.0063-1</v>
          </cell>
          <cell r="G1000" t="str">
            <v xml:space="preserve">VALOR REF. A INTEGRALIZAÇÃO DE COTAS DE CAPITAL - </v>
          </cell>
          <cell r="H1000">
            <v>0</v>
          </cell>
          <cell r="I1000">
            <v>100</v>
          </cell>
        </row>
        <row r="1001">
          <cell r="F1001" t="str">
            <v>1.8.8.92.00.0063-1</v>
          </cell>
          <cell r="G1001" t="str">
            <v xml:space="preserve">VALOR REF. A INTEGRALIZAÇÃO DE COTAS DE CAPITAL - </v>
          </cell>
          <cell r="H1001">
            <v>0</v>
          </cell>
          <cell r="I1001">
            <v>200</v>
          </cell>
        </row>
        <row r="1002">
          <cell r="F1002" t="str">
            <v>1.8.8.92.00.0063-1</v>
          </cell>
          <cell r="G1002" t="str">
            <v xml:space="preserve">VALOR REF. A INTEGRALIZAÇÃO DE COTAS DE CAPITAL - </v>
          </cell>
          <cell r="H1002">
            <v>0</v>
          </cell>
          <cell r="I1002">
            <v>100</v>
          </cell>
        </row>
        <row r="1003">
          <cell r="F1003" t="str">
            <v>6.1.1.10.28.0001-6</v>
          </cell>
          <cell r="G1003" t="str">
            <v xml:space="preserve">VALOR REF. A SUBSCRIÇÃO DE COTAS DE CAPITAL - </v>
          </cell>
          <cell r="H1003">
            <v>2665.21</v>
          </cell>
          <cell r="I1003">
            <v>0</v>
          </cell>
        </row>
        <row r="1004">
          <cell r="F1004" t="str">
            <v>6.1.1.10.28.0001-6</v>
          </cell>
          <cell r="G1004" t="str">
            <v xml:space="preserve">VALOR REF. A SUBSCRIÇÃO DE COTAS DE CAPITAL - </v>
          </cell>
          <cell r="H1004">
            <v>100</v>
          </cell>
          <cell r="I1004">
            <v>0</v>
          </cell>
        </row>
        <row r="1005">
          <cell r="F1005" t="str">
            <v>6.1.1.10.28.0001-6</v>
          </cell>
          <cell r="G1005" t="str">
            <v xml:space="preserve">VALOR REF. A SUBSCRIÇÃO DE COTAS DE CAPITAL - </v>
          </cell>
          <cell r="H1005">
            <v>100</v>
          </cell>
          <cell r="I1005">
            <v>0</v>
          </cell>
        </row>
        <row r="1006">
          <cell r="F1006" t="str">
            <v>6.1.1.10.28.0001-6</v>
          </cell>
          <cell r="G1006" t="str">
            <v xml:space="preserve">VALOR REF. A SUBSCRIÇÃO DE COTAS DE CAPITAL - </v>
          </cell>
          <cell r="H1006">
            <v>200</v>
          </cell>
          <cell r="I1006">
            <v>0</v>
          </cell>
        </row>
        <row r="1007">
          <cell r="F1007" t="str">
            <v>6.1.1.10.28.0001-6</v>
          </cell>
          <cell r="G1007" t="str">
            <v xml:space="preserve">VALOR REF. A SUBSCRIÇÃO DE COTAS DE CAPITAL - </v>
          </cell>
          <cell r="H1007">
            <v>100</v>
          </cell>
          <cell r="I1007">
            <v>0</v>
          </cell>
        </row>
        <row r="1008">
          <cell r="F1008" t="str">
            <v>1.8.8.92.00.0063-1</v>
          </cell>
          <cell r="G1008" t="str">
            <v xml:space="preserve">VALOR REF. A INTEGRALIZAÇÃO DE COTAS DE CAPITAL - </v>
          </cell>
          <cell r="H1008">
            <v>0</v>
          </cell>
          <cell r="I1008">
            <v>100</v>
          </cell>
        </row>
        <row r="1009">
          <cell r="F1009" t="str">
            <v>1.8.8.92.00.0063-1</v>
          </cell>
          <cell r="G1009" t="str">
            <v xml:space="preserve">VALOR REF. A INTEGRALIZAÇÃO DE COTAS DE CAPITAL - </v>
          </cell>
          <cell r="H1009">
            <v>0</v>
          </cell>
          <cell r="I1009">
            <v>400</v>
          </cell>
        </row>
        <row r="1010">
          <cell r="F1010" t="str">
            <v>6.1.1.10.28.0001-6</v>
          </cell>
          <cell r="G1010" t="str">
            <v xml:space="preserve">VALOR REF. A SUBSCRIÇÃO DE COTAS DE CAPITAL - </v>
          </cell>
          <cell r="H1010">
            <v>100</v>
          </cell>
          <cell r="I1010">
            <v>0</v>
          </cell>
        </row>
        <row r="1011">
          <cell r="F1011" t="str">
            <v>6.1.1.10.28.0001-6</v>
          </cell>
          <cell r="G1011" t="str">
            <v xml:space="preserve">VALOR REF. A SUBSCRIÇÃO DE COTAS DE CAPITAL - </v>
          </cell>
          <cell r="H1011">
            <v>400</v>
          </cell>
          <cell r="I1011">
            <v>0</v>
          </cell>
        </row>
        <row r="1012">
          <cell r="F1012" t="str">
            <v>1.8.8.92.00.0063-1</v>
          </cell>
          <cell r="G1012" t="str">
            <v xml:space="preserve">VALOR REF. A INTEGRALIZAÇÃO DE COTAS DE CAPITAL - </v>
          </cell>
          <cell r="H1012">
            <v>0</v>
          </cell>
          <cell r="I1012">
            <v>300</v>
          </cell>
        </row>
        <row r="1013">
          <cell r="F1013" t="str">
            <v>1.8.8.92.00.0063-1</v>
          </cell>
          <cell r="G1013" t="str">
            <v xml:space="preserve">VALOR REF. A INTEGRALIZAÇÃO DE COTAS DE CAPITAL - </v>
          </cell>
          <cell r="H1013">
            <v>0</v>
          </cell>
          <cell r="I1013">
            <v>100</v>
          </cell>
        </row>
        <row r="1014">
          <cell r="F1014" t="str">
            <v>1.8.8.92.00.0063-1</v>
          </cell>
          <cell r="G1014" t="str">
            <v xml:space="preserve">VALOR REF. A INTEGRALIZAÇÃO DE COTAS DE CAPITAL - </v>
          </cell>
          <cell r="H1014">
            <v>0</v>
          </cell>
          <cell r="I1014">
            <v>105.1</v>
          </cell>
        </row>
        <row r="1015">
          <cell r="F1015" t="str">
            <v>1.8.8.92.00.0063-1</v>
          </cell>
          <cell r="G1015" t="str">
            <v xml:space="preserve">VALOR REF. A INTEGRALIZAÇÃO DE COTAS DE CAPITAL - </v>
          </cell>
          <cell r="H1015">
            <v>0</v>
          </cell>
          <cell r="I1015">
            <v>200</v>
          </cell>
        </row>
        <row r="1016">
          <cell r="F1016" t="str">
            <v>1.8.8.92.00.0088-2</v>
          </cell>
          <cell r="G1016" t="str">
            <v xml:space="preserve">VALOR REF. INTEGRALIZAÇÃO VIA BOLETO BANCÁRIO - COMPE - </v>
          </cell>
          <cell r="H1016">
            <v>0</v>
          </cell>
          <cell r="I1016">
            <v>100</v>
          </cell>
        </row>
        <row r="1017">
          <cell r="F1017" t="str">
            <v>6.1.1.10.28.0001-6</v>
          </cell>
          <cell r="G1017" t="str">
            <v xml:space="preserve">VALOR REF. A SUBSCRIÇÃO DE COTAS DE CAPITAL - </v>
          </cell>
          <cell r="H1017">
            <v>300</v>
          </cell>
          <cell r="I1017">
            <v>0</v>
          </cell>
        </row>
        <row r="1018">
          <cell r="F1018" t="str">
            <v>6.1.1.10.28.0001-6</v>
          </cell>
          <cell r="G1018" t="str">
            <v xml:space="preserve">VALOR REF. A SUBSCRIÇÃO DE COTAS DE CAPITAL - </v>
          </cell>
          <cell r="H1018">
            <v>100</v>
          </cell>
          <cell r="I1018">
            <v>0</v>
          </cell>
        </row>
        <row r="1019">
          <cell r="F1019" t="str">
            <v>6.1.1.10.28.0001-6</v>
          </cell>
          <cell r="G1019" t="str">
            <v xml:space="preserve">VALOR REF. A SUBSCRIÇÃO DE COTAS DE CAPITAL - </v>
          </cell>
          <cell r="H1019">
            <v>105.1</v>
          </cell>
          <cell r="I1019">
            <v>0</v>
          </cell>
        </row>
        <row r="1020">
          <cell r="F1020" t="str">
            <v>6.1.1.10.28.0001-6</v>
          </cell>
          <cell r="G1020" t="str">
            <v xml:space="preserve">VALOR REF. A SUBSCRIÇÃO DE COTAS DE CAPITAL - </v>
          </cell>
          <cell r="H1020">
            <v>200</v>
          </cell>
          <cell r="I1020">
            <v>0</v>
          </cell>
        </row>
        <row r="1021">
          <cell r="F1021" t="str">
            <v>6.1.1.10.28.0001-6</v>
          </cell>
          <cell r="G1021" t="str">
            <v xml:space="preserve">VALOR REF. A SUBSCRIÇÃO DE COTAS DE CAPITAL - </v>
          </cell>
          <cell r="H1021">
            <v>100</v>
          </cell>
          <cell r="I1021">
            <v>0</v>
          </cell>
        </row>
        <row r="1022">
          <cell r="F1022" t="str">
            <v>1.8.8.92.00.0063-1</v>
          </cell>
          <cell r="G1022" t="str">
            <v xml:space="preserve">VALOR REF. A INTEGRALIZAÇÃO DE COTAS DE CAPITAL - </v>
          </cell>
          <cell r="H1022">
            <v>0</v>
          </cell>
          <cell r="I1022">
            <v>400</v>
          </cell>
        </row>
        <row r="1023">
          <cell r="F1023" t="str">
            <v>6.1.1.10.28.0001-6</v>
          </cell>
          <cell r="G1023" t="str">
            <v xml:space="preserve">VALOR REF. A SUBSCRIÇÃO DE COTAS DE CAPITAL - </v>
          </cell>
          <cell r="H1023">
            <v>400</v>
          </cell>
          <cell r="I1023">
            <v>0</v>
          </cell>
        </row>
        <row r="1024">
          <cell r="F1024" t="str">
            <v>1.8.8.92.00.0063-1</v>
          </cell>
          <cell r="G1024" t="str">
            <v xml:space="preserve">VALOR REF. A INTEGRALIZAÇÃO DE COTAS DE CAPITAL - </v>
          </cell>
          <cell r="H1024">
            <v>0</v>
          </cell>
          <cell r="I1024">
            <v>100</v>
          </cell>
        </row>
        <row r="1025">
          <cell r="F1025" t="str">
            <v>1.8.8.92.00.0063-1</v>
          </cell>
          <cell r="G1025" t="str">
            <v xml:space="preserve">VALOR REF. A INTEGRALIZAÇÃO DE COTAS DE CAPITAL - </v>
          </cell>
          <cell r="H1025">
            <v>0</v>
          </cell>
          <cell r="I1025">
            <v>300</v>
          </cell>
        </row>
        <row r="1026">
          <cell r="F1026" t="str">
            <v>1.8.8.92.00.0063-1</v>
          </cell>
          <cell r="G1026" t="str">
            <v xml:space="preserve">VALOR REF. A INTEGRALIZAÇÃO DE COTAS DE CAPITAL - </v>
          </cell>
          <cell r="H1026">
            <v>0</v>
          </cell>
          <cell r="I1026">
            <v>200</v>
          </cell>
        </row>
        <row r="1027">
          <cell r="F1027" t="str">
            <v>1.8.8.92.00.0063-1</v>
          </cell>
          <cell r="G1027" t="str">
            <v xml:space="preserve">VALOR REF. A INTEGRALIZAÇÃO DE COTAS DE CAPITAL - </v>
          </cell>
          <cell r="H1027">
            <v>0</v>
          </cell>
          <cell r="I1027">
            <v>200</v>
          </cell>
        </row>
        <row r="1028">
          <cell r="F1028" t="str">
            <v>6.1.1.10.28.0001-6</v>
          </cell>
          <cell r="G1028" t="str">
            <v xml:space="preserve">VALOR REF. A SUBSCRIÇÃO DE COTAS DE CAPITAL - </v>
          </cell>
          <cell r="H1028">
            <v>100</v>
          </cell>
          <cell r="I1028">
            <v>0</v>
          </cell>
        </row>
        <row r="1029">
          <cell r="F1029" t="str">
            <v>6.1.1.10.28.0001-6</v>
          </cell>
          <cell r="G1029" t="str">
            <v xml:space="preserve">VALOR REF. A SUBSCRIÇÃO DE COTAS DE CAPITAL - </v>
          </cell>
          <cell r="H1029">
            <v>300</v>
          </cell>
          <cell r="I1029">
            <v>0</v>
          </cell>
        </row>
        <row r="1030">
          <cell r="F1030" t="str">
            <v>6.1.1.10.28.0001-6</v>
          </cell>
          <cell r="G1030" t="str">
            <v xml:space="preserve">VALOR REF. A SUBSCRIÇÃO DE COTAS DE CAPITAL - </v>
          </cell>
          <cell r="H1030">
            <v>200</v>
          </cell>
          <cell r="I1030">
            <v>0</v>
          </cell>
        </row>
        <row r="1031">
          <cell r="F1031" t="str">
            <v>6.1.1.10.28.0001-6</v>
          </cell>
          <cell r="G1031" t="str">
            <v xml:space="preserve">VALOR REF. A SUBSCRIÇÃO DE COTAS DE CAPITAL - </v>
          </cell>
          <cell r="H1031">
            <v>200</v>
          </cell>
          <cell r="I1031">
            <v>0</v>
          </cell>
        </row>
        <row r="1032">
          <cell r="F1032" t="str">
            <v>1.8.8.92.00.0063-1</v>
          </cell>
          <cell r="G1032" t="str">
            <v xml:space="preserve">VALOR REF. A INTEGRALIZAÇÃO DE COTAS DE CAPITAL - </v>
          </cell>
          <cell r="H1032">
            <v>0</v>
          </cell>
          <cell r="I1032">
            <v>100</v>
          </cell>
        </row>
        <row r="1033">
          <cell r="F1033" t="str">
            <v>1.8.8.92.00.0063-1</v>
          </cell>
          <cell r="G1033" t="str">
            <v xml:space="preserve">VALOR REF. A INTEGRALIZAÇÃO DE COTAS DE CAPITAL - </v>
          </cell>
          <cell r="H1033">
            <v>0</v>
          </cell>
          <cell r="I1033">
            <v>100</v>
          </cell>
        </row>
        <row r="1034">
          <cell r="F1034" t="str">
            <v>1.8.8.92.00.0063-1</v>
          </cell>
          <cell r="G1034" t="str">
            <v xml:space="preserve">VALOR REF. A INTEGRALIZAÇÃO DE COTAS DE CAPITAL - </v>
          </cell>
          <cell r="H1034">
            <v>0</v>
          </cell>
          <cell r="I1034">
            <v>400.25</v>
          </cell>
        </row>
        <row r="1035">
          <cell r="F1035" t="str">
            <v>1.8.8.92.00.0063-1</v>
          </cell>
          <cell r="G1035" t="str">
            <v xml:space="preserve">VALOR REF. A INTEGRALIZAÇÃO DE COTAS DE CAPITAL - </v>
          </cell>
          <cell r="H1035">
            <v>0</v>
          </cell>
          <cell r="I1035">
            <v>100</v>
          </cell>
        </row>
        <row r="1036">
          <cell r="F1036" t="str">
            <v>1.8.8.92.00.0063-1</v>
          </cell>
          <cell r="G1036" t="str">
            <v xml:space="preserve">VALOR REF. A INTEGRALIZAÇÃO DE COTAS DE CAPITAL - </v>
          </cell>
          <cell r="H1036">
            <v>0</v>
          </cell>
          <cell r="I1036">
            <v>300</v>
          </cell>
        </row>
        <row r="1037">
          <cell r="F1037" t="str">
            <v>6.1.1.10.28.0001-6</v>
          </cell>
          <cell r="G1037" t="str">
            <v xml:space="preserve">VALOR REF. A SUBSCRIÇÃO DE COTAS DE CAPITAL - </v>
          </cell>
          <cell r="H1037">
            <v>100</v>
          </cell>
          <cell r="I1037">
            <v>0</v>
          </cell>
        </row>
        <row r="1038">
          <cell r="F1038" t="str">
            <v>6.1.1.10.28.0001-6</v>
          </cell>
          <cell r="G1038" t="str">
            <v xml:space="preserve">VALOR REF. A SUBSCRIÇÃO DE COTAS DE CAPITAL - </v>
          </cell>
          <cell r="H1038">
            <v>100</v>
          </cell>
          <cell r="I1038">
            <v>0</v>
          </cell>
        </row>
        <row r="1039">
          <cell r="F1039" t="str">
            <v>6.1.1.10.28.0001-6</v>
          </cell>
          <cell r="G1039" t="str">
            <v xml:space="preserve">VALOR REF. A SUBSCRIÇÃO DE COTAS DE CAPITAL - </v>
          </cell>
          <cell r="H1039">
            <v>400.25</v>
          </cell>
          <cell r="I1039">
            <v>0</v>
          </cell>
        </row>
        <row r="1040">
          <cell r="F1040" t="str">
            <v>6.1.1.10.28.0001-6</v>
          </cell>
          <cell r="G1040" t="str">
            <v xml:space="preserve">VALOR REF. A SUBSCRIÇÃO DE COTAS DE CAPITAL - </v>
          </cell>
          <cell r="H1040">
            <v>100</v>
          </cell>
          <cell r="I1040">
            <v>0</v>
          </cell>
        </row>
        <row r="1041">
          <cell r="F1041" t="str">
            <v>6.1.1.10.28.0001-6</v>
          </cell>
          <cell r="G1041" t="str">
            <v xml:space="preserve">VALOR REF. A SUBSCRIÇÃO DE COTAS DE CAPITAL - </v>
          </cell>
          <cell r="H1041">
            <v>300</v>
          </cell>
          <cell r="I1041">
            <v>0</v>
          </cell>
        </row>
        <row r="1042">
          <cell r="F1042" t="str">
            <v>1.8.8.92.00.0063-1</v>
          </cell>
          <cell r="G1042" t="str">
            <v xml:space="preserve">VALOR REF. INTEGRALIZACAO VIA CONTA DIGITAL - </v>
          </cell>
          <cell r="H1042">
            <v>0</v>
          </cell>
          <cell r="I1042">
            <v>100</v>
          </cell>
        </row>
        <row r="1043">
          <cell r="F1043" t="str">
            <v>1.8.8.92.00.0063-1</v>
          </cell>
          <cell r="G1043" t="str">
            <v xml:space="preserve">VALOR REF. A INTEGRALIZAÇÃO DE COTAS DE CAPITAL - </v>
          </cell>
          <cell r="H1043">
            <v>0</v>
          </cell>
          <cell r="I1043">
            <v>100</v>
          </cell>
        </row>
        <row r="1044">
          <cell r="F1044" t="str">
            <v>1.8.8.92.00.0063-1</v>
          </cell>
          <cell r="G1044" t="str">
            <v xml:space="preserve">VALOR REF. A INTEGRALIZAÇÃO DE COTAS DE CAPITAL - </v>
          </cell>
          <cell r="H1044">
            <v>0</v>
          </cell>
          <cell r="I1044">
            <v>200</v>
          </cell>
        </row>
        <row r="1045">
          <cell r="F1045" t="str">
            <v>6.1.1.10.28.0001-6</v>
          </cell>
          <cell r="G1045" t="str">
            <v xml:space="preserve">VALOR REF. A SUBSCRIÇÃO DE COTAS DE CAPITAL - </v>
          </cell>
          <cell r="H1045">
            <v>100</v>
          </cell>
          <cell r="I1045">
            <v>0</v>
          </cell>
        </row>
        <row r="1046">
          <cell r="F1046" t="str">
            <v>6.1.1.10.28.0001-6</v>
          </cell>
          <cell r="G1046" t="str">
            <v xml:space="preserve">VALOR REF. A SUBSCRIÇÃO DE COTAS DE CAPITAL - </v>
          </cell>
          <cell r="H1046">
            <v>200</v>
          </cell>
          <cell r="I1046">
            <v>0</v>
          </cell>
        </row>
        <row r="1047">
          <cell r="F1047" t="str">
            <v>6.1.1.10.28.0001-6</v>
          </cell>
          <cell r="G1047" t="str">
            <v xml:space="preserve">VALOR REF. A SUBSCRIÇÃO DE COTAS DE CAPITAL - </v>
          </cell>
          <cell r="H1047">
            <v>100</v>
          </cell>
          <cell r="I1047">
            <v>0</v>
          </cell>
        </row>
        <row r="1048">
          <cell r="F1048" t="str">
            <v>1.8.8.92.00.0063-1</v>
          </cell>
          <cell r="G1048" t="str">
            <v xml:space="preserve">VALOR REF. A INTEGRALIZAÇÃO DE COTAS DE CAPITAL - </v>
          </cell>
          <cell r="H1048">
            <v>0</v>
          </cell>
          <cell r="I1048">
            <v>300</v>
          </cell>
        </row>
        <row r="1049">
          <cell r="F1049" t="str">
            <v>1.8.8.92.00.0063-1</v>
          </cell>
          <cell r="G1049" t="str">
            <v xml:space="preserve">VALOR REF. A INTEGRALIZAÇÃO DE COTAS DE CAPITAL - </v>
          </cell>
          <cell r="H1049">
            <v>0</v>
          </cell>
          <cell r="I1049">
            <v>100</v>
          </cell>
        </row>
        <row r="1050">
          <cell r="F1050" t="str">
            <v>1.8.8.92.00.0063-1</v>
          </cell>
          <cell r="G1050" t="str">
            <v xml:space="preserve">VALOR REF. A INTEGRALIZAÇÃO DE COTAS DE CAPITAL - </v>
          </cell>
          <cell r="H1050">
            <v>0</v>
          </cell>
          <cell r="I1050">
            <v>100</v>
          </cell>
        </row>
        <row r="1051">
          <cell r="F1051" t="str">
            <v>6.1.1.10.28.0001-6</v>
          </cell>
          <cell r="G1051" t="str">
            <v xml:space="preserve">VALOR REF. A SUBSCRIÇÃO DE COTAS DE CAPITAL - </v>
          </cell>
          <cell r="H1051">
            <v>300</v>
          </cell>
          <cell r="I1051">
            <v>0</v>
          </cell>
        </row>
        <row r="1052">
          <cell r="F1052" t="str">
            <v>6.1.1.10.28.0001-6</v>
          </cell>
          <cell r="G1052" t="str">
            <v xml:space="preserve">VALOR REF. A SUBSCRIÇÃO DE COTAS DE CAPITAL - </v>
          </cell>
          <cell r="H1052">
            <v>100</v>
          </cell>
          <cell r="I1052">
            <v>0</v>
          </cell>
        </row>
        <row r="1053">
          <cell r="F1053" t="str">
            <v>6.1.1.10.28.0001-6</v>
          </cell>
          <cell r="G1053" t="str">
            <v xml:space="preserve">VALOR REF. A SUBSCRIÇÃO DE COTAS DE CAPITAL - </v>
          </cell>
          <cell r="H1053">
            <v>100</v>
          </cell>
          <cell r="I1053">
            <v>0</v>
          </cell>
        </row>
        <row r="1054">
          <cell r="F1054" t="str">
            <v>1.8.8.92.00.0063-1</v>
          </cell>
          <cell r="G1054" t="str">
            <v xml:space="preserve">VALOR REF. A INTEGRALIZAÇÃO DE COTAS DE CAPITAL - </v>
          </cell>
          <cell r="H1054">
            <v>0</v>
          </cell>
          <cell r="I1054">
            <v>300</v>
          </cell>
        </row>
        <row r="1055">
          <cell r="F1055" t="str">
            <v>1.8.8.92.00.0063-1</v>
          </cell>
          <cell r="G1055" t="str">
            <v xml:space="preserve">VALOR REF. A INTEGRALIZAÇÃO DE COTAS DE CAPITAL - </v>
          </cell>
          <cell r="H1055">
            <v>0</v>
          </cell>
          <cell r="I1055">
            <v>100</v>
          </cell>
        </row>
        <row r="1056">
          <cell r="F1056" t="str">
            <v>1.8.8.92.00.0063-1</v>
          </cell>
          <cell r="G1056" t="str">
            <v xml:space="preserve">VALOR REF. A INTEGRALIZAÇÃO DE COTAS DE CAPITAL - </v>
          </cell>
          <cell r="H1056">
            <v>0</v>
          </cell>
          <cell r="I1056">
            <v>200</v>
          </cell>
        </row>
        <row r="1057">
          <cell r="F1057" t="str">
            <v>1.8.8.92.00.0063-1</v>
          </cell>
          <cell r="G1057" t="str">
            <v xml:space="preserve">VALOR REF. A INTEGRALIZAÇÃO DE COTAS DE CAPITAL - </v>
          </cell>
          <cell r="H1057">
            <v>0</v>
          </cell>
          <cell r="I1057">
            <v>100</v>
          </cell>
        </row>
        <row r="1058">
          <cell r="F1058" t="str">
            <v>6.1.1.10.28.0001-6</v>
          </cell>
          <cell r="G1058" t="str">
            <v xml:space="preserve">VALOR REF. A SUBSCRIÇÃO DE COTAS DE CAPITAL - </v>
          </cell>
          <cell r="H1058">
            <v>300</v>
          </cell>
          <cell r="I1058">
            <v>0</v>
          </cell>
        </row>
        <row r="1059">
          <cell r="F1059" t="str">
            <v>6.1.1.10.28.0001-6</v>
          </cell>
          <cell r="G1059" t="str">
            <v xml:space="preserve">VALOR REF. A SUBSCRIÇÃO DE COTAS DE CAPITAL - </v>
          </cell>
          <cell r="H1059">
            <v>100</v>
          </cell>
          <cell r="I1059">
            <v>0</v>
          </cell>
        </row>
        <row r="1060">
          <cell r="F1060" t="str">
            <v>6.1.1.10.28.0001-6</v>
          </cell>
          <cell r="G1060" t="str">
            <v xml:space="preserve">VALOR REF. A SUBSCRIÇÃO DE COTAS DE CAPITAL - </v>
          </cell>
          <cell r="H1060">
            <v>200</v>
          </cell>
          <cell r="I1060">
            <v>0</v>
          </cell>
        </row>
        <row r="1061">
          <cell r="F1061" t="str">
            <v>6.1.1.10.28.0001-6</v>
          </cell>
          <cell r="G1061" t="str">
            <v xml:space="preserve">VALOR REF. A SUBSCRIÇÃO DE COTAS DE CAPITAL - </v>
          </cell>
          <cell r="H1061">
            <v>100</v>
          </cell>
          <cell r="I1061">
            <v>0</v>
          </cell>
        </row>
        <row r="1062">
          <cell r="F1062" t="str">
            <v>1.8.8.92.00.0063-1</v>
          </cell>
          <cell r="G1062" t="str">
            <v xml:space="preserve">VALOR REF. A INTEGRALIZAÇÃO DE COTAS DE CAPITAL - </v>
          </cell>
          <cell r="H1062">
            <v>0</v>
          </cell>
          <cell r="I1062">
            <v>100</v>
          </cell>
        </row>
        <row r="1063">
          <cell r="F1063" t="str">
            <v>1.8.8.92.00.0063-1</v>
          </cell>
          <cell r="G1063" t="str">
            <v xml:space="preserve">VALOR REF. A INTEGRALIZAÇÃO DE COTAS DE CAPITAL - </v>
          </cell>
          <cell r="H1063">
            <v>0</v>
          </cell>
          <cell r="I1063">
            <v>100</v>
          </cell>
        </row>
        <row r="1064">
          <cell r="F1064" t="str">
            <v>1.8.8.92.00.0063-1</v>
          </cell>
          <cell r="G1064" t="str">
            <v xml:space="preserve">VALOR REF. A INTEGRALIZAÇÃO DE COTAS DE CAPITAL - </v>
          </cell>
          <cell r="H1064">
            <v>0</v>
          </cell>
          <cell r="I1064">
            <v>300</v>
          </cell>
        </row>
        <row r="1065">
          <cell r="F1065" t="str">
            <v>1.8.8.92.00.0063-1</v>
          </cell>
          <cell r="G1065" t="str">
            <v xml:space="preserve">VALOR REF. A INTEGRALIZAÇÃO DE COTAS DE CAPITAL - </v>
          </cell>
          <cell r="H1065">
            <v>0</v>
          </cell>
          <cell r="I1065">
            <v>100</v>
          </cell>
        </row>
        <row r="1066">
          <cell r="F1066" t="str">
            <v>6.1.1.10.28.0001-6</v>
          </cell>
          <cell r="G1066" t="str">
            <v xml:space="preserve">VALOR REF. A SUBSCRIÇÃO DE COTAS DE CAPITAL - </v>
          </cell>
          <cell r="H1066">
            <v>100</v>
          </cell>
          <cell r="I1066">
            <v>0</v>
          </cell>
        </row>
        <row r="1067">
          <cell r="F1067" t="str">
            <v>6.1.1.10.28.0001-6</v>
          </cell>
          <cell r="G1067" t="str">
            <v xml:space="preserve">VALOR REF. A SUBSCRIÇÃO DE COTAS DE CAPITAL - </v>
          </cell>
          <cell r="H1067">
            <v>100</v>
          </cell>
          <cell r="I1067">
            <v>0</v>
          </cell>
        </row>
        <row r="1068">
          <cell r="F1068" t="str">
            <v>6.1.1.10.28.0001-6</v>
          </cell>
          <cell r="G1068" t="str">
            <v xml:space="preserve">VALOR REF. A SUBSCRIÇÃO DE COTAS DE CAPITAL - </v>
          </cell>
          <cell r="H1068">
            <v>300</v>
          </cell>
          <cell r="I1068">
            <v>0</v>
          </cell>
        </row>
        <row r="1069">
          <cell r="F1069" t="str">
            <v>6.1.1.10.28.0001-6</v>
          </cell>
          <cell r="G1069" t="str">
            <v xml:space="preserve">VALOR REF. A SUBSCRIÇÃO DE COTAS DE CAPITAL - </v>
          </cell>
          <cell r="H1069">
            <v>100</v>
          </cell>
          <cell r="I1069">
            <v>0</v>
          </cell>
        </row>
        <row r="1070">
          <cell r="F1070" t="str">
            <v>1.8.8.92.00.0063-1</v>
          </cell>
          <cell r="G1070" t="str">
            <v xml:space="preserve">VALOR REF. A INTEGRALIZAÇÃO DE COTAS DE CAPITAL - </v>
          </cell>
          <cell r="H1070">
            <v>0</v>
          </cell>
          <cell r="I1070">
            <v>500</v>
          </cell>
        </row>
        <row r="1071">
          <cell r="F1071" t="str">
            <v>1.8.8.92.00.0063-1</v>
          </cell>
          <cell r="G1071" t="str">
            <v xml:space="preserve">VALOR REF. A INTEGRALIZAÇÃO DE COTAS DE CAPITAL - </v>
          </cell>
          <cell r="H1071">
            <v>0</v>
          </cell>
          <cell r="I1071">
            <v>100</v>
          </cell>
        </row>
        <row r="1072">
          <cell r="F1072" t="str">
            <v>1.8.8.92.00.0063-1</v>
          </cell>
          <cell r="G1072" t="str">
            <v xml:space="preserve">VALOR REF. A INTEGRALIZAÇÃO DE COTAS DE CAPITAL - </v>
          </cell>
          <cell r="H1072">
            <v>0</v>
          </cell>
          <cell r="I1072">
            <v>100</v>
          </cell>
        </row>
        <row r="1073">
          <cell r="F1073" t="str">
            <v>6.1.1.10.28.0001-6</v>
          </cell>
          <cell r="G1073" t="str">
            <v xml:space="preserve">VALOR REF. A SUBSCRIÇÃO DE COTAS DE CAPITAL - </v>
          </cell>
          <cell r="H1073">
            <v>500</v>
          </cell>
          <cell r="I1073">
            <v>0</v>
          </cell>
        </row>
        <row r="1074">
          <cell r="F1074" t="str">
            <v>6.1.1.10.28.0001-6</v>
          </cell>
          <cell r="G1074" t="str">
            <v xml:space="preserve">VALOR REF. A SUBSCRIÇÃO DE COTAS DE CAPITAL - </v>
          </cell>
          <cell r="H1074">
            <v>100</v>
          </cell>
          <cell r="I1074">
            <v>0</v>
          </cell>
        </row>
        <row r="1075">
          <cell r="F1075" t="str">
            <v>6.1.1.10.28.0001-6</v>
          </cell>
          <cell r="G1075" t="str">
            <v xml:space="preserve">VALOR REF. A SUBSCRIÇÃO DE COTAS DE CAPITAL - </v>
          </cell>
          <cell r="H1075">
            <v>100</v>
          </cell>
          <cell r="I1075">
            <v>0</v>
          </cell>
        </row>
        <row r="1076">
          <cell r="F1076" t="str">
            <v>1.8.8.92.00.0063-1</v>
          </cell>
          <cell r="G1076" t="str">
            <v xml:space="preserve">VALOR REF. A INTEGRALIZAÇÃO DE COTAS DE CAPITAL - </v>
          </cell>
          <cell r="H1076">
            <v>0</v>
          </cell>
          <cell r="I1076">
            <v>200</v>
          </cell>
        </row>
        <row r="1077">
          <cell r="F1077" t="str">
            <v>1.8.8.92.00.0063-1</v>
          </cell>
          <cell r="G1077" t="str">
            <v xml:space="preserve">VALOR REF. A INTEGRALIZAÇÃO DE COTAS DE CAPITAL - </v>
          </cell>
          <cell r="H1077">
            <v>0</v>
          </cell>
          <cell r="I1077">
            <v>100</v>
          </cell>
        </row>
        <row r="1078">
          <cell r="F1078" t="str">
            <v>1.8.8.92.00.0063-1</v>
          </cell>
          <cell r="G1078" t="str">
            <v xml:space="preserve">VALOR REF. A INTEGRALIZAÇÃO DE COTAS DE CAPITAL - </v>
          </cell>
          <cell r="H1078">
            <v>0</v>
          </cell>
          <cell r="I1078">
            <v>100</v>
          </cell>
        </row>
        <row r="1079">
          <cell r="F1079" t="str">
            <v>1.8.8.92.00.0063-1</v>
          </cell>
          <cell r="G1079" t="str">
            <v xml:space="preserve">VALOR REF. A INTEGRALIZAÇÃO DE COTAS DE CAPITAL - </v>
          </cell>
          <cell r="H1079">
            <v>0</v>
          </cell>
          <cell r="I1079">
            <v>200</v>
          </cell>
        </row>
        <row r="1080">
          <cell r="F1080" t="str">
            <v>1.8.8.92.00.0063-1</v>
          </cell>
          <cell r="G1080" t="str">
            <v xml:space="preserve">VALOR REF. A INTEGRALIZAÇÃO DE COTAS DE CAPITAL - </v>
          </cell>
          <cell r="H1080">
            <v>0</v>
          </cell>
          <cell r="I1080">
            <v>200</v>
          </cell>
        </row>
        <row r="1081">
          <cell r="F1081" t="str">
            <v>6.1.1.10.28.0001-6</v>
          </cell>
          <cell r="G1081" t="str">
            <v xml:space="preserve">VALOR REF. A SUBSCRIÇÃO DE COTAS DE CAPITAL - </v>
          </cell>
          <cell r="H1081">
            <v>200</v>
          </cell>
          <cell r="I1081">
            <v>0</v>
          </cell>
        </row>
        <row r="1082">
          <cell r="F1082" t="str">
            <v>6.1.1.10.28.0001-6</v>
          </cell>
          <cell r="G1082" t="str">
            <v xml:space="preserve">VALOR REF. A SUBSCRIÇÃO DE COTAS DE CAPITAL - </v>
          </cell>
          <cell r="H1082">
            <v>100</v>
          </cell>
          <cell r="I1082">
            <v>0</v>
          </cell>
        </row>
        <row r="1083">
          <cell r="F1083" t="str">
            <v>6.1.1.10.28.0001-6</v>
          </cell>
          <cell r="G1083" t="str">
            <v xml:space="preserve">VALOR REF. A SUBSCRIÇÃO DE COTAS DE CAPITAL - </v>
          </cell>
          <cell r="H1083">
            <v>100</v>
          </cell>
          <cell r="I1083">
            <v>0</v>
          </cell>
        </row>
        <row r="1084">
          <cell r="F1084" t="str">
            <v>6.1.1.10.28.0001-6</v>
          </cell>
          <cell r="G1084" t="str">
            <v xml:space="preserve">VALOR REF. A SUBSCRIÇÃO DE COTAS DE CAPITAL - </v>
          </cell>
          <cell r="H1084">
            <v>200</v>
          </cell>
          <cell r="I1084">
            <v>0</v>
          </cell>
        </row>
        <row r="1085">
          <cell r="F1085" t="str">
            <v>6.1.1.10.28.0001-6</v>
          </cell>
          <cell r="G1085" t="str">
            <v xml:space="preserve">VALOR REF. A SUBSCRIÇÃO DE COTAS DE CAPITAL - </v>
          </cell>
          <cell r="H1085">
            <v>200</v>
          </cell>
          <cell r="I1085">
            <v>0</v>
          </cell>
        </row>
        <row r="1086">
          <cell r="F1086" t="str">
            <v>1.8.8.92.00.0063-1</v>
          </cell>
          <cell r="G1086" t="str">
            <v xml:space="preserve">VALOR REF. A INTEGRALIZAÇÃO DE COTAS DE CAPITAL - </v>
          </cell>
          <cell r="H1086">
            <v>0</v>
          </cell>
          <cell r="I1086">
            <v>300</v>
          </cell>
        </row>
        <row r="1087">
          <cell r="F1087" t="str">
            <v>1.8.8.92.00.0063-1</v>
          </cell>
          <cell r="G1087" t="str">
            <v xml:space="preserve">VALOR REF. A INTEGRALIZAÇÃO DE COTAS DE CAPITAL - </v>
          </cell>
          <cell r="H1087">
            <v>0</v>
          </cell>
          <cell r="I1087">
            <v>300</v>
          </cell>
        </row>
        <row r="1088">
          <cell r="F1088" t="str">
            <v>1.8.8.92.00.0063-1</v>
          </cell>
          <cell r="G1088" t="str">
            <v xml:space="preserve">VALOR REF. A INTEGRALIZAÇÃO DE COTAS DE CAPITAL - </v>
          </cell>
          <cell r="H1088">
            <v>0</v>
          </cell>
          <cell r="I1088">
            <v>100</v>
          </cell>
        </row>
        <row r="1089">
          <cell r="F1089" t="str">
            <v>6.1.1.10.28.0001-6</v>
          </cell>
          <cell r="G1089" t="str">
            <v xml:space="preserve">VALOR REF. A SUBSCRIÇÃO DE COTAS DE CAPITAL - </v>
          </cell>
          <cell r="H1089">
            <v>300</v>
          </cell>
          <cell r="I1089">
            <v>0</v>
          </cell>
        </row>
        <row r="1090">
          <cell r="F1090" t="str">
            <v>6.1.1.10.28.0001-6</v>
          </cell>
          <cell r="G1090" t="str">
            <v xml:space="preserve">VALOR REF. A SUBSCRIÇÃO DE COTAS DE CAPITAL - </v>
          </cell>
          <cell r="H1090">
            <v>300</v>
          </cell>
          <cell r="I1090">
            <v>0</v>
          </cell>
        </row>
        <row r="1091">
          <cell r="F1091" t="str">
            <v>6.1.1.10.28.0001-6</v>
          </cell>
          <cell r="G1091" t="str">
            <v xml:space="preserve">VALOR REF. A SUBSCRIÇÃO DE COTAS DE CAPITAL - </v>
          </cell>
          <cell r="H1091">
            <v>100</v>
          </cell>
          <cell r="I1091">
            <v>0</v>
          </cell>
        </row>
        <row r="1092">
          <cell r="F1092" t="str">
            <v>1.8.8.92.00.0063-1</v>
          </cell>
          <cell r="G1092" t="str">
            <v xml:space="preserve">VALOR REF. A INTEGRALIZAÇÃO DE COTAS DE CAPITAL - </v>
          </cell>
          <cell r="H1092">
            <v>0</v>
          </cell>
          <cell r="I1092">
            <v>100</v>
          </cell>
        </row>
        <row r="1093">
          <cell r="F1093" t="str">
            <v>1.8.8.92.00.0063-1</v>
          </cell>
          <cell r="G1093" t="str">
            <v xml:space="preserve">VALOR REF. A INTEGRALIZAÇÃO DE COTAS DE CAPITAL - </v>
          </cell>
          <cell r="H1093">
            <v>0</v>
          </cell>
          <cell r="I1093">
            <v>200</v>
          </cell>
        </row>
        <row r="1094">
          <cell r="F1094" t="str">
            <v>1.8.8.92.00.0063-1</v>
          </cell>
          <cell r="G1094" t="str">
            <v xml:space="preserve">VALOR REF. A INTEGRALIZAÇÃO DE COTAS DE CAPITAL - </v>
          </cell>
          <cell r="H1094">
            <v>0</v>
          </cell>
          <cell r="I1094">
            <v>200</v>
          </cell>
        </row>
        <row r="1095">
          <cell r="F1095" t="str">
            <v>1.8.8.92.00.0063-1</v>
          </cell>
          <cell r="G1095" t="str">
            <v xml:space="preserve">VALOR REF. A INTEGRALIZAÇÃO DE COTAS DE CAPITAL - </v>
          </cell>
          <cell r="H1095">
            <v>0</v>
          </cell>
          <cell r="I1095">
            <v>100</v>
          </cell>
        </row>
        <row r="1096">
          <cell r="F1096" t="str">
            <v>1.8.8.92.00.0063-1</v>
          </cell>
          <cell r="G1096" t="str">
            <v xml:space="preserve">VALOR REF. A INTEGRALIZAÇÃO DE COTAS DE CAPITAL - </v>
          </cell>
          <cell r="H1096">
            <v>0</v>
          </cell>
          <cell r="I1096">
            <v>200</v>
          </cell>
        </row>
        <row r="1097">
          <cell r="F1097" t="str">
            <v>6.1.1.10.28.0001-6</v>
          </cell>
          <cell r="G1097" t="str">
            <v xml:space="preserve">VALOR REF. A SUBSCRIÇÃO DE COTAS DE CAPITAL - </v>
          </cell>
          <cell r="H1097">
            <v>100</v>
          </cell>
          <cell r="I1097">
            <v>0</v>
          </cell>
        </row>
        <row r="1098">
          <cell r="F1098" t="str">
            <v>6.1.1.10.28.0001-6</v>
          </cell>
          <cell r="G1098" t="str">
            <v xml:space="preserve">VALOR REF. A SUBSCRIÇÃO DE COTAS DE CAPITAL - </v>
          </cell>
          <cell r="H1098">
            <v>200</v>
          </cell>
          <cell r="I1098">
            <v>0</v>
          </cell>
        </row>
        <row r="1099">
          <cell r="F1099" t="str">
            <v>6.1.1.10.28.0001-6</v>
          </cell>
          <cell r="G1099" t="str">
            <v xml:space="preserve">VALOR REF. A SUBSCRIÇÃO DE COTAS DE CAPITAL - </v>
          </cell>
          <cell r="H1099">
            <v>200</v>
          </cell>
          <cell r="I1099">
            <v>0</v>
          </cell>
        </row>
        <row r="1100">
          <cell r="F1100" t="str">
            <v>6.1.1.10.28.0001-6</v>
          </cell>
          <cell r="G1100" t="str">
            <v xml:space="preserve">VALOR REF. A SUBSCRIÇÃO DE COTAS DE CAPITAL - </v>
          </cell>
          <cell r="H1100">
            <v>100</v>
          </cell>
          <cell r="I1100">
            <v>0</v>
          </cell>
        </row>
        <row r="1101">
          <cell r="F1101" t="str">
            <v>6.1.1.10.28.0001-6</v>
          </cell>
          <cell r="G1101" t="str">
            <v xml:space="preserve">VALOR REF. A SUBSCRIÇÃO DE COTAS DE CAPITAL - </v>
          </cell>
          <cell r="H1101">
            <v>200</v>
          </cell>
          <cell r="I1101">
            <v>0</v>
          </cell>
        </row>
        <row r="1102">
          <cell r="F1102" t="str">
            <v>1.8.8.92.00.0063-1</v>
          </cell>
          <cell r="G1102" t="str">
            <v xml:space="preserve">VALOR REF. A INTEGRALIZAÇÃO DE COTAS DE CAPITAL - </v>
          </cell>
          <cell r="H1102">
            <v>0</v>
          </cell>
          <cell r="I1102">
            <v>100</v>
          </cell>
        </row>
        <row r="1103">
          <cell r="F1103" t="str">
            <v>1.8.8.92.00.0063-1</v>
          </cell>
          <cell r="G1103" t="str">
            <v xml:space="preserve">VALOR REF. A INTEGRALIZAÇÃO DE COTAS DE CAPITAL - </v>
          </cell>
          <cell r="H1103">
            <v>0</v>
          </cell>
          <cell r="I1103">
            <v>100</v>
          </cell>
        </row>
        <row r="1104">
          <cell r="F1104" t="str">
            <v>1.8.8.92.00.0063-1</v>
          </cell>
          <cell r="G1104" t="str">
            <v xml:space="preserve">VALOR REF. A INTEGRALIZAÇÃO DE COTAS DE CAPITAL - </v>
          </cell>
          <cell r="H1104">
            <v>0</v>
          </cell>
          <cell r="I1104">
            <v>100</v>
          </cell>
        </row>
        <row r="1105">
          <cell r="F1105" t="str">
            <v>1.8.8.92.00.0063-1</v>
          </cell>
          <cell r="G1105" t="str">
            <v xml:space="preserve">VALOR REF. A INTEGRALIZAÇÃO DE COTAS DE CAPITAL - </v>
          </cell>
          <cell r="H1105">
            <v>0</v>
          </cell>
          <cell r="I1105">
            <v>200</v>
          </cell>
        </row>
        <row r="1106">
          <cell r="F1106" t="str">
            <v>1.8.8.92.00.0063-1</v>
          </cell>
          <cell r="G1106" t="str">
            <v xml:space="preserve">VALOR REF. A INTEGRALIZAÇÃO DE COTAS DE CAPITAL - </v>
          </cell>
          <cell r="H1106">
            <v>0</v>
          </cell>
          <cell r="I1106">
            <v>200</v>
          </cell>
        </row>
        <row r="1107">
          <cell r="F1107" t="str">
            <v>6.1.1.10.28.0001-6</v>
          </cell>
          <cell r="G1107" t="str">
            <v xml:space="preserve">VALOR REF. A SUBSCRIÇÃO DE COTAS DE CAPITAL - </v>
          </cell>
          <cell r="H1107">
            <v>100</v>
          </cell>
          <cell r="I1107">
            <v>0</v>
          </cell>
        </row>
        <row r="1108">
          <cell r="F1108" t="str">
            <v>6.1.1.10.28.0001-6</v>
          </cell>
          <cell r="G1108" t="str">
            <v xml:space="preserve">VALOR REF. A SUBSCRIÇÃO DE COTAS DE CAPITAL - </v>
          </cell>
          <cell r="H1108">
            <v>100</v>
          </cell>
          <cell r="I1108">
            <v>0</v>
          </cell>
        </row>
        <row r="1109">
          <cell r="F1109" t="str">
            <v>6.1.1.10.28.0001-6</v>
          </cell>
          <cell r="G1109" t="str">
            <v xml:space="preserve">VALOR REF. A SUBSCRIÇÃO DE COTAS DE CAPITAL - </v>
          </cell>
          <cell r="H1109">
            <v>100</v>
          </cell>
          <cell r="I1109">
            <v>0</v>
          </cell>
        </row>
        <row r="1110">
          <cell r="F1110" t="str">
            <v>6.1.1.10.28.0001-6</v>
          </cell>
          <cell r="G1110" t="str">
            <v xml:space="preserve">VALOR REF. A SUBSCRIÇÃO DE COTAS DE CAPITAL - </v>
          </cell>
          <cell r="H1110">
            <v>200</v>
          </cell>
          <cell r="I1110">
            <v>0</v>
          </cell>
        </row>
        <row r="1111">
          <cell r="F1111" t="str">
            <v>6.1.1.10.28.0001-6</v>
          </cell>
          <cell r="G1111" t="str">
            <v xml:space="preserve">VALOR REF. A SUBSCRIÇÃO DE COTAS DE CAPITAL - </v>
          </cell>
          <cell r="H1111">
            <v>200</v>
          </cell>
          <cell r="I1111">
            <v>0</v>
          </cell>
        </row>
        <row r="1112">
          <cell r="F1112" t="str">
            <v/>
          </cell>
          <cell r="G1112" t="str">
            <v>TOTAL DA CONTA:</v>
          </cell>
          <cell r="H1112">
            <v>396010.67</v>
          </cell>
          <cell r="I1112">
            <v>396210.67</v>
          </cell>
        </row>
        <row r="1113">
          <cell r="I1113" t="str">
            <v>SALDO ANTERIOR</v>
          </cell>
        </row>
        <row r="1114">
          <cell r="F1114" t="str">
            <v>6.1.7.10.00.0001-8</v>
          </cell>
          <cell r="G1114" t="str">
            <v>VALOR REF. - CREDITO SOBRAS EXERCICIO/2019, CONF. DECISÃO DA AGO.</v>
          </cell>
          <cell r="H1114">
            <v>0</v>
          </cell>
          <cell r="I1114">
            <v>1594940.19</v>
          </cell>
        </row>
        <row r="1115">
          <cell r="F1115" t="str">
            <v/>
          </cell>
          <cell r="G1115" t="str">
            <v>TOTAL DA CONTA:</v>
          </cell>
          <cell r="H1115">
            <v>0</v>
          </cell>
          <cell r="I1115">
            <v>1594940.19</v>
          </cell>
        </row>
        <row r="1116">
          <cell r="I1116" t="str">
            <v>SALDO ANTERIOR</v>
          </cell>
        </row>
        <row r="1117">
          <cell r="F1117" t="str">
            <v>6.1.5.10.00.0002-7</v>
          </cell>
          <cell r="G1117" t="str">
            <v>VALOR REF. - CREDITO SOBRAS EXERCICIO/2019, CONF. DECISÃO DA AGO.</v>
          </cell>
          <cell r="H1117">
            <v>1594940.19</v>
          </cell>
          <cell r="I1117">
            <v>0</v>
          </cell>
        </row>
        <row r="1118">
          <cell r="F1118" t="str">
            <v>6.1.7.10.10.0001-7</v>
          </cell>
          <cell r="G1118" t="str">
            <v>VALOR REF. - CREDITO EM CONTA CORRENTE, REL. SOBRAS EXERCICIO 2019, CONF. DECISÃO DA  AGO/20</v>
          </cell>
          <cell r="H1118">
            <v>1252692.6100000001</v>
          </cell>
          <cell r="I1118">
            <v>0</v>
          </cell>
        </row>
        <row r="1119">
          <cell r="F1119" t="str">
            <v>4.9.3.80.00.0001-3</v>
          </cell>
          <cell r="G1119" t="str">
            <v xml:space="preserve">VALOR REF. CRÉDITO DISTRIBUIÇÃO DE VALORES/SOBRAS - </v>
          </cell>
          <cell r="H1119">
            <v>11155.98</v>
          </cell>
          <cell r="I1119">
            <v>0</v>
          </cell>
        </row>
        <row r="1120">
          <cell r="F1120" t="str">
            <v>4.9.3.80.00.0001-3</v>
          </cell>
          <cell r="G1120" t="str">
            <v xml:space="preserve">VALOR REF. CRÉDITO DISTRIBUIÇÃO DE VALORES/SOBRAS - </v>
          </cell>
          <cell r="H1120">
            <v>1315.48</v>
          </cell>
          <cell r="I1120">
            <v>0</v>
          </cell>
        </row>
        <row r="1121">
          <cell r="F1121" t="str">
            <v>4.9.3.80.00.0001-3</v>
          </cell>
          <cell r="G1121" t="str">
            <v xml:space="preserve">VALOR REF. CRÉDITO DISTRIBUIÇÃO DE VALORES/SOBRAS - </v>
          </cell>
          <cell r="H1121">
            <v>237.82</v>
          </cell>
          <cell r="I1121">
            <v>0</v>
          </cell>
        </row>
        <row r="1122">
          <cell r="F1122" t="str">
            <v>4.9.3.80.00.0001-3</v>
          </cell>
          <cell r="G1122" t="str">
            <v xml:space="preserve">VALOR REF. CRÉDITO DISTRIBUIÇÃO DE VALORES/SOBRAS - </v>
          </cell>
          <cell r="H1122">
            <v>22.65</v>
          </cell>
          <cell r="I1122">
            <v>0</v>
          </cell>
        </row>
        <row r="1123">
          <cell r="F1123" t="str">
            <v>4.9.3.80.00.0001-3</v>
          </cell>
          <cell r="G1123" t="str">
            <v xml:space="preserve">VALOR REF. CRÉDITO DISTRIBUIÇÃO DE VALORES/SOBRAS - </v>
          </cell>
          <cell r="H1123">
            <v>86.02</v>
          </cell>
          <cell r="I1123">
            <v>0</v>
          </cell>
        </row>
        <row r="1124">
          <cell r="F1124" t="str">
            <v>4.9.3.80.00.0001-3</v>
          </cell>
          <cell r="G1124" t="str">
            <v xml:space="preserve">VALOR REF. CRÉDITO DISTRIBUIÇÃO DE VALORES/SOBRAS - </v>
          </cell>
          <cell r="H1124">
            <v>17.41</v>
          </cell>
          <cell r="I1124">
            <v>0</v>
          </cell>
        </row>
        <row r="1125">
          <cell r="F1125" t="str">
            <v>6.1.1.50.00.0001-6</v>
          </cell>
          <cell r="G1125" t="str">
            <v xml:space="preserve">VALOR REF. INCORPORAÇÃO DE SOBRAS AO CAPITAL - </v>
          </cell>
          <cell r="H1125">
            <v>193644.9</v>
          </cell>
          <cell r="I1125">
            <v>0</v>
          </cell>
        </row>
        <row r="1126">
          <cell r="F1126" t="str">
            <v>6.1.1.50.00.0001-6</v>
          </cell>
          <cell r="G1126" t="str">
            <v xml:space="preserve">VALOR REF. INCORPORAÇÃO DE SOBRAS AO CAPITAL - </v>
          </cell>
          <cell r="H1126">
            <v>36721.11</v>
          </cell>
          <cell r="I1126">
            <v>0</v>
          </cell>
        </row>
        <row r="1127">
          <cell r="F1127" t="str">
            <v>6.1.1.50.00.0001-6</v>
          </cell>
          <cell r="G1127" t="str">
            <v xml:space="preserve">VALOR REF. INCORPORAÇÃO DE SOBRAS AO CAPITAL - </v>
          </cell>
          <cell r="H1127">
            <v>14191.67</v>
          </cell>
          <cell r="I1127">
            <v>0</v>
          </cell>
        </row>
        <row r="1128">
          <cell r="F1128" t="str">
            <v>6.1.1.50.00.0001-6</v>
          </cell>
          <cell r="G1128" t="str">
            <v xml:space="preserve">VALOR REF. INCORPORAÇÃO DE SOBRAS AO CAPITAL - </v>
          </cell>
          <cell r="H1128">
            <v>18175.39</v>
          </cell>
          <cell r="I1128">
            <v>0</v>
          </cell>
        </row>
        <row r="1129">
          <cell r="F1129" t="str">
            <v>6.1.1.50.00.0001-6</v>
          </cell>
          <cell r="G1129" t="str">
            <v xml:space="preserve">VALOR REF. INCORPORAÇÃO DE SOBRAS AO CAPITAL - </v>
          </cell>
          <cell r="H1129">
            <v>29183.34</v>
          </cell>
          <cell r="I1129">
            <v>0</v>
          </cell>
        </row>
        <row r="1130">
          <cell r="F1130" t="str">
            <v>6.1.1.50.00.0001-6</v>
          </cell>
          <cell r="G1130" t="str">
            <v xml:space="preserve">VALOR REF. INCORPORAÇÃO DE SOBRAS AO CAPITAL - </v>
          </cell>
          <cell r="H1130">
            <v>37495.81</v>
          </cell>
          <cell r="I1130">
            <v>0</v>
          </cell>
        </row>
        <row r="1131">
          <cell r="F1131" t="str">
            <v>****</v>
          </cell>
          <cell r="G1131" t="str">
            <v>VALOR REF. APURAÇÃO DE RESULTADO - 1º SEMESTRE/2020</v>
          </cell>
          <cell r="H1131">
            <v>4028493.22</v>
          </cell>
          <cell r="I1131">
            <v>0</v>
          </cell>
        </row>
        <row r="1132">
          <cell r="F1132" t="str">
            <v>****</v>
          </cell>
          <cell r="G1132" t="str">
            <v>VALOR REF. APURAÇÃO DE RESULTADO - 1º SEMESTRE/2020</v>
          </cell>
          <cell r="H1132">
            <v>0</v>
          </cell>
          <cell r="I1132">
            <v>3684708.69</v>
          </cell>
        </row>
        <row r="1133">
          <cell r="F1133" t="str">
            <v>****</v>
          </cell>
          <cell r="G1133" t="str">
            <v>VALOR REF. APURAÇÃO DE RESULTADO - 1º SEMESTRE/2020</v>
          </cell>
          <cell r="H1133">
            <v>450209.32</v>
          </cell>
          <cell r="I1133">
            <v>0</v>
          </cell>
        </row>
        <row r="1134">
          <cell r="F1134" t="str">
            <v>****</v>
          </cell>
          <cell r="G1134" t="str">
            <v>VALOR REF. APURAÇÃO DE RESULTADO - 1º SEMESTRE/2020</v>
          </cell>
          <cell r="H1134">
            <v>0</v>
          </cell>
          <cell r="I1134">
            <v>228530.44</v>
          </cell>
        </row>
        <row r="1135">
          <cell r="F1135" t="str">
            <v>****</v>
          </cell>
          <cell r="G1135" t="str">
            <v>VALOR REF. APURAÇÃO DE RESULTADO - 1º SEMESTRE/2020</v>
          </cell>
          <cell r="H1135">
            <v>465015.16</v>
          </cell>
          <cell r="I1135">
            <v>0</v>
          </cell>
        </row>
        <row r="1136">
          <cell r="F1136" t="str">
            <v>****</v>
          </cell>
          <cell r="G1136" t="str">
            <v>VALOR REF. APURAÇÃO DE RESULTADO - 1º SEMESTRE/2020</v>
          </cell>
          <cell r="H1136">
            <v>0</v>
          </cell>
          <cell r="I1136">
            <v>338852.23</v>
          </cell>
        </row>
        <row r="1137">
          <cell r="F1137" t="str">
            <v>****</v>
          </cell>
          <cell r="G1137" t="str">
            <v>VALOR REF. APURAÇÃO DE RESULTADO - 1º SEMESTRE/2020</v>
          </cell>
          <cell r="H1137">
            <v>781150.36</v>
          </cell>
          <cell r="I1137">
            <v>0</v>
          </cell>
        </row>
        <row r="1138">
          <cell r="F1138" t="str">
            <v>****</v>
          </cell>
          <cell r="G1138" t="str">
            <v>VALOR REF. APURAÇÃO DE RESULTADO - 1º SEMESTRE/2020</v>
          </cell>
          <cell r="H1138">
            <v>0</v>
          </cell>
          <cell r="I1138">
            <v>952568.36</v>
          </cell>
        </row>
        <row r="1139">
          <cell r="F1139" t="str">
            <v>****</v>
          </cell>
          <cell r="G1139" t="str">
            <v>VALOR REF. APURAÇÃO DE RESULTADO - 1º SEMESTRE/2020</v>
          </cell>
          <cell r="H1139">
            <v>1640990.97</v>
          </cell>
          <cell r="I1139">
            <v>0</v>
          </cell>
        </row>
        <row r="1140">
          <cell r="F1140" t="str">
            <v>****</v>
          </cell>
          <cell r="G1140" t="str">
            <v>VALOR REF. APURAÇÃO DE RESULTADO - 1º SEMESTRE/2020</v>
          </cell>
          <cell r="H1140">
            <v>0</v>
          </cell>
          <cell r="I1140">
            <v>2261714.4900000002</v>
          </cell>
        </row>
        <row r="1141">
          <cell r="F1141" t="str">
            <v>****</v>
          </cell>
          <cell r="G1141" t="str">
            <v>VALOR REF. APURAÇÃO DE RESULTADO - 1º SEMESTRE/2020</v>
          </cell>
          <cell r="H1141">
            <v>835605</v>
          </cell>
          <cell r="I1141">
            <v>0</v>
          </cell>
        </row>
        <row r="1142">
          <cell r="F1142" t="str">
            <v>****</v>
          </cell>
          <cell r="G1142" t="str">
            <v>VALOR REF. APURAÇÃO DE RESULTADO - 1º SEMESTRE/2020</v>
          </cell>
          <cell r="H1142">
            <v>0</v>
          </cell>
          <cell r="I1142">
            <v>445626.64</v>
          </cell>
        </row>
        <row r="1143">
          <cell r="F1143" t="str">
            <v>****</v>
          </cell>
          <cell r="G1143" t="str">
            <v>VALOR REF. APURAÇÃO DE RESULTADO - 1º SEMESTRE/2020</v>
          </cell>
          <cell r="H1143">
            <v>645688.65</v>
          </cell>
          <cell r="I1143">
            <v>0</v>
          </cell>
        </row>
        <row r="1144">
          <cell r="F1144" t="str">
            <v>****</v>
          </cell>
          <cell r="G1144" t="str">
            <v>VALOR REF. APURAÇÃO DE RESULTADO - 1º SEMESTRE/2020</v>
          </cell>
          <cell r="H1144">
            <v>0</v>
          </cell>
          <cell r="I1144">
            <v>3239376</v>
          </cell>
        </row>
        <row r="1145">
          <cell r="F1145" t="str">
            <v>****</v>
          </cell>
          <cell r="G1145" t="str">
            <v>VALOR REF. APURAÇÃO DE RESULTADO - 1º SEMESTRE/2020</v>
          </cell>
          <cell r="H1145">
            <v>356.78</v>
          </cell>
          <cell r="I1145">
            <v>0</v>
          </cell>
        </row>
        <row r="1146">
          <cell r="F1146" t="str">
            <v>****</v>
          </cell>
          <cell r="G1146" t="str">
            <v>VALOR REF. APURAÇÃO DE RESULTADO - 1º SEMESTRE/2020</v>
          </cell>
          <cell r="H1146">
            <v>0</v>
          </cell>
          <cell r="I1146">
            <v>278.72000000000003</v>
          </cell>
        </row>
        <row r="1147">
          <cell r="F1147" t="str">
            <v/>
          </cell>
          <cell r="G1147" t="str">
            <v>TOTAL DA CONTA:</v>
          </cell>
          <cell r="H1147">
            <v>12037389.84</v>
          </cell>
          <cell r="I1147">
            <v>11151655.57</v>
          </cell>
        </row>
        <row r="1148">
          <cell r="I1148" t="str">
            <v>SALDO ANTERIOR</v>
          </cell>
        </row>
        <row r="1149">
          <cell r="F1149" t="str">
            <v>6.1.7.10.00.0001-8</v>
          </cell>
          <cell r="G1149" t="str">
            <v>VALOR REF. - CREDITO EM CONTA CORRENTE, REL. SOBRAS EXERCICIO 2019, CONF. DECISÃO DA  AGO/20</v>
          </cell>
          <cell r="H1149">
            <v>0</v>
          </cell>
          <cell r="I1149">
            <v>1252692.6100000001</v>
          </cell>
        </row>
        <row r="1150">
          <cell r="F1150" t="str">
            <v>4.1.1.10.00.0001-8</v>
          </cell>
          <cell r="G1150" t="str">
            <v xml:space="preserve">VALOR REF. ESTORNO DE CRÉD.DISTRIBUIÇÃO SOBRAS               - </v>
          </cell>
          <cell r="H1150">
            <v>0</v>
          </cell>
          <cell r="I1150">
            <v>145.38</v>
          </cell>
        </row>
        <row r="1151">
          <cell r="F1151" t="str">
            <v>4.1.1.10.00.0001-8</v>
          </cell>
          <cell r="G1151" t="str">
            <v xml:space="preserve">VALOR REF. CRÉD.DISTRIBUIÇÃO SOBRAS                 - </v>
          </cell>
          <cell r="H1151">
            <v>586888.91</v>
          </cell>
          <cell r="I1151">
            <v>0</v>
          </cell>
        </row>
        <row r="1152">
          <cell r="F1152" t="str">
            <v>4.1.1.10.00.0001-8</v>
          </cell>
          <cell r="G1152" t="str">
            <v xml:space="preserve">VALOR REF. CRÉD.DISTRIBUIÇÃO SOBRAS                 - </v>
          </cell>
          <cell r="H1152">
            <v>118366.15</v>
          </cell>
          <cell r="I1152">
            <v>0</v>
          </cell>
        </row>
        <row r="1153">
          <cell r="F1153" t="str">
            <v>4.1.1.10.00.0001-8</v>
          </cell>
          <cell r="G1153" t="str">
            <v xml:space="preserve">VALOR REF. CRÉD.DISTRIBUIÇÃO SOBRAS                 - </v>
          </cell>
          <cell r="H1153">
            <v>51404.33</v>
          </cell>
          <cell r="I1153">
            <v>0</v>
          </cell>
        </row>
        <row r="1154">
          <cell r="F1154" t="str">
            <v>4.1.1.10.00.0001-8</v>
          </cell>
          <cell r="G1154" t="str">
            <v xml:space="preserve">VALOR REF. CRÉD.DISTRIBUIÇÃO SOBRAS                 - </v>
          </cell>
          <cell r="H1154">
            <v>59377.82</v>
          </cell>
          <cell r="I1154">
            <v>0</v>
          </cell>
        </row>
        <row r="1155">
          <cell r="F1155" t="str">
            <v>4.1.1.10.00.0001-8</v>
          </cell>
          <cell r="G1155" t="str">
            <v xml:space="preserve">VALOR REF. CRÉD.DISTRIBUIÇÃO SOBRAS                 - </v>
          </cell>
          <cell r="H1155">
            <v>70426.899999999994</v>
          </cell>
          <cell r="I1155">
            <v>0</v>
          </cell>
        </row>
        <row r="1156">
          <cell r="F1156" t="str">
            <v>4.1.1.10.00.0001-8</v>
          </cell>
          <cell r="G1156" t="str">
            <v xml:space="preserve">VALOR REF. CRÉD.DISTRIBUIÇÃO SOBRAS                 - </v>
          </cell>
          <cell r="H1156">
            <v>92491.54</v>
          </cell>
          <cell r="I1156">
            <v>0</v>
          </cell>
        </row>
        <row r="1157">
          <cell r="F1157" t="str">
            <v>4.1.1.20.00.0001-1</v>
          </cell>
          <cell r="G1157" t="str">
            <v xml:space="preserve">VALOR REF. CRÉD.DISTRIBUIÇÃO SOBRAS                 - </v>
          </cell>
          <cell r="H1157">
            <v>139440.87</v>
          </cell>
          <cell r="I1157">
            <v>0</v>
          </cell>
        </row>
        <row r="1158">
          <cell r="F1158" t="str">
            <v>4.1.1.20.00.0001-1</v>
          </cell>
          <cell r="G1158" t="str">
            <v xml:space="preserve">VALOR REF. CRÉD.DISTRIBUIÇÃO SOBRAS                 - </v>
          </cell>
          <cell r="H1158">
            <v>19734.64</v>
          </cell>
          <cell r="I1158">
            <v>0</v>
          </cell>
        </row>
        <row r="1159">
          <cell r="F1159" t="str">
            <v>4.1.1.20.00.0001-1</v>
          </cell>
          <cell r="G1159" t="str">
            <v xml:space="preserve">VALOR REF. CRÉD.DISTRIBUIÇÃO SOBRAS                 - </v>
          </cell>
          <cell r="H1159">
            <v>3547.9</v>
          </cell>
          <cell r="I1159">
            <v>0</v>
          </cell>
        </row>
        <row r="1160">
          <cell r="F1160" t="str">
            <v>4.1.1.20.00.0001-1</v>
          </cell>
          <cell r="G1160" t="str">
            <v xml:space="preserve">VALOR REF. CRÉD.DISTRIBUIÇÃO SOBRAS                 - </v>
          </cell>
          <cell r="H1160">
            <v>12709.88</v>
          </cell>
          <cell r="I1160">
            <v>0</v>
          </cell>
        </row>
        <row r="1161">
          <cell r="F1161" t="str">
            <v>4.1.1.20.00.0001-1</v>
          </cell>
          <cell r="G1161" t="str">
            <v xml:space="preserve">VALOR REF. CRÉD.DISTRIBUIÇÃO SOBRAS                 - </v>
          </cell>
          <cell r="H1161">
            <v>42483.93</v>
          </cell>
          <cell r="I1161">
            <v>0</v>
          </cell>
        </row>
        <row r="1162">
          <cell r="F1162" t="str">
            <v>4.1.1.20.00.0001-1</v>
          </cell>
          <cell r="G1162" t="str">
            <v xml:space="preserve">VALOR REF. CRÉD.DISTRIBUIÇÃO SOBRAS                 - </v>
          </cell>
          <cell r="H1162">
            <v>55965.120000000003</v>
          </cell>
          <cell r="I1162">
            <v>0</v>
          </cell>
        </row>
        <row r="1163">
          <cell r="F1163" t="str">
            <v/>
          </cell>
          <cell r="G1163" t="str">
            <v>TOTAL DA CONTA:</v>
          </cell>
          <cell r="H1163">
            <v>1252837.99</v>
          </cell>
          <cell r="I1163">
            <v>1252837.99</v>
          </cell>
        </row>
      </sheetData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7"/>
  <sheetViews>
    <sheetView topLeftCell="A97" workbookViewId="0">
      <selection activeCell="A109" sqref="A109:XFD109"/>
    </sheetView>
  </sheetViews>
  <sheetFormatPr defaultRowHeight="15" x14ac:dyDescent="0.25"/>
  <cols>
    <col min="1" max="1" width="73.7109375" style="4" bestFit="1" customWidth="1"/>
    <col min="2" max="2" width="6" style="4" bestFit="1" customWidth="1"/>
    <col min="3" max="3" width="15" style="4" bestFit="1" customWidth="1"/>
    <col min="4" max="4" width="1.140625" style="4" customWidth="1"/>
    <col min="5" max="5" width="15" style="4" bestFit="1" customWidth="1"/>
    <col min="6" max="16384" width="9.140625" style="4"/>
  </cols>
  <sheetData>
    <row r="1" spans="1:5" x14ac:dyDescent="0.25">
      <c r="A1" s="103" t="s">
        <v>0</v>
      </c>
      <c r="B1" s="104"/>
      <c r="C1" s="104"/>
      <c r="D1" s="104"/>
      <c r="E1" s="105"/>
    </row>
    <row r="2" spans="1:5" x14ac:dyDescent="0.25">
      <c r="A2" s="106" t="s">
        <v>1</v>
      </c>
      <c r="B2" s="107"/>
      <c r="C2" s="107"/>
      <c r="D2" s="107"/>
      <c r="E2" s="108"/>
    </row>
    <row r="3" spans="1:5" x14ac:dyDescent="0.25">
      <c r="A3" s="109" t="s">
        <v>2</v>
      </c>
      <c r="B3" s="110"/>
      <c r="C3" s="110"/>
      <c r="D3" s="110"/>
      <c r="E3" s="111"/>
    </row>
    <row r="4" spans="1:5" x14ac:dyDescent="0.25">
      <c r="A4" s="6"/>
      <c r="B4" s="7"/>
      <c r="C4" s="8"/>
      <c r="D4" s="8"/>
      <c r="E4" s="9"/>
    </row>
    <row r="5" spans="1:5" x14ac:dyDescent="0.25">
      <c r="A5" s="23"/>
      <c r="B5" s="24" t="s">
        <v>3</v>
      </c>
      <c r="C5" s="16" t="s">
        <v>4</v>
      </c>
      <c r="D5" s="25"/>
      <c r="E5" s="16" t="s">
        <v>5</v>
      </c>
    </row>
    <row r="6" spans="1:5" x14ac:dyDescent="0.25">
      <c r="A6" s="26" t="s">
        <v>6</v>
      </c>
      <c r="B6" s="27"/>
      <c r="C6" s="28">
        <v>268987811.38</v>
      </c>
      <c r="D6" s="28"/>
      <c r="E6" s="28">
        <v>238090890.66000003</v>
      </c>
    </row>
    <row r="7" spans="1:5" x14ac:dyDescent="0.25">
      <c r="A7" s="29" t="s">
        <v>7</v>
      </c>
      <c r="B7" s="30"/>
      <c r="C7" s="31">
        <v>229262247.00999999</v>
      </c>
      <c r="D7" s="31"/>
      <c r="E7" s="31">
        <v>208941641.04000002</v>
      </c>
    </row>
    <row r="8" spans="1:5" x14ac:dyDescent="0.25">
      <c r="A8" s="32" t="s">
        <v>8</v>
      </c>
      <c r="B8" s="30">
        <v>4</v>
      </c>
      <c r="C8" s="31">
        <v>167751814.97999999</v>
      </c>
      <c r="D8" s="31"/>
      <c r="E8" s="31">
        <v>153128559.41</v>
      </c>
    </row>
    <row r="9" spans="1:5" x14ac:dyDescent="0.25">
      <c r="A9" s="33" t="s">
        <v>9</v>
      </c>
      <c r="B9" s="30"/>
      <c r="C9" s="34">
        <v>2219816.89</v>
      </c>
      <c r="D9" s="34"/>
      <c r="E9" s="34">
        <v>2469690.94</v>
      </c>
    </row>
    <row r="10" spans="1:5" x14ac:dyDescent="0.25">
      <c r="A10" s="33" t="s">
        <v>10</v>
      </c>
      <c r="B10" s="30"/>
      <c r="C10" s="22">
        <v>2219816.89</v>
      </c>
      <c r="D10" s="34"/>
      <c r="E10" s="22">
        <v>2469690.94</v>
      </c>
    </row>
    <row r="11" spans="1:5" x14ac:dyDescent="0.25">
      <c r="A11" s="33" t="s">
        <v>11</v>
      </c>
      <c r="B11" s="30">
        <v>5</v>
      </c>
      <c r="C11" s="31">
        <v>165531998.09</v>
      </c>
      <c r="D11" s="31"/>
      <c r="E11" s="31">
        <v>150658868.47</v>
      </c>
    </row>
    <row r="12" spans="1:5" x14ac:dyDescent="0.25">
      <c r="A12" s="33" t="s">
        <v>12</v>
      </c>
      <c r="B12" s="30"/>
      <c r="C12" s="22">
        <v>165531998.09</v>
      </c>
      <c r="D12" s="34"/>
      <c r="E12" s="22">
        <v>150658868.47</v>
      </c>
    </row>
    <row r="13" spans="1:5" x14ac:dyDescent="0.25">
      <c r="A13" s="32"/>
      <c r="B13" s="30"/>
      <c r="C13" s="34"/>
      <c r="D13" s="34"/>
      <c r="E13" s="34"/>
    </row>
    <row r="14" spans="1:5" x14ac:dyDescent="0.25">
      <c r="A14" s="32" t="s">
        <v>16</v>
      </c>
      <c r="B14" s="30">
        <v>6</v>
      </c>
      <c r="C14" s="31">
        <v>58905522.759999998</v>
      </c>
      <c r="D14" s="31"/>
      <c r="E14" s="31">
        <v>53036601.180000007</v>
      </c>
    </row>
    <row r="15" spans="1:5" x14ac:dyDescent="0.25">
      <c r="A15" s="33" t="s">
        <v>17</v>
      </c>
      <c r="B15" s="30"/>
      <c r="C15" s="22">
        <v>39273774.310000002</v>
      </c>
      <c r="D15" s="34"/>
      <c r="E15" s="34">
        <v>32271061.440000001</v>
      </c>
    </row>
    <row r="16" spans="1:5" x14ac:dyDescent="0.25">
      <c r="A16" s="33" t="s">
        <v>18</v>
      </c>
      <c r="B16" s="30"/>
      <c r="C16" s="22">
        <v>39273774.310000002</v>
      </c>
      <c r="D16" s="34"/>
      <c r="E16" s="22">
        <v>32271061.440000001</v>
      </c>
    </row>
    <row r="17" spans="1:5" x14ac:dyDescent="0.25">
      <c r="A17" s="33" t="s">
        <v>19</v>
      </c>
      <c r="B17" s="30"/>
      <c r="C17" s="22">
        <v>-640493.17000000004</v>
      </c>
      <c r="D17" s="34"/>
      <c r="E17" s="34">
        <v>-614819.19999999995</v>
      </c>
    </row>
    <row r="18" spans="1:5" x14ac:dyDescent="0.25">
      <c r="A18" s="33" t="s">
        <v>20</v>
      </c>
      <c r="B18" s="30"/>
      <c r="C18" s="22">
        <v>-640493.17000000004</v>
      </c>
      <c r="D18" s="34"/>
      <c r="E18" s="22">
        <v>-614819.19999999995</v>
      </c>
    </row>
    <row r="19" spans="1:5" x14ac:dyDescent="0.25">
      <c r="A19" s="33" t="s">
        <v>21</v>
      </c>
      <c r="B19" s="30"/>
      <c r="C19" s="22">
        <v>5328182.13</v>
      </c>
      <c r="D19" s="34"/>
      <c r="E19" s="34">
        <v>4941981.0599999996</v>
      </c>
    </row>
    <row r="20" spans="1:5" x14ac:dyDescent="0.25">
      <c r="A20" s="33" t="s">
        <v>22</v>
      </c>
      <c r="B20" s="30"/>
      <c r="C20" s="22">
        <v>5328182.13</v>
      </c>
      <c r="D20" s="34"/>
      <c r="E20" s="22">
        <v>4941981.0599999996</v>
      </c>
    </row>
    <row r="21" spans="1:5" x14ac:dyDescent="0.25">
      <c r="A21" s="33" t="s">
        <v>23</v>
      </c>
      <c r="B21" s="30"/>
      <c r="C21" s="22">
        <v>-57704.93</v>
      </c>
      <c r="D21" s="34"/>
      <c r="E21" s="34">
        <v>-67131.89</v>
      </c>
    </row>
    <row r="22" spans="1:5" x14ac:dyDescent="0.25">
      <c r="A22" s="33" t="s">
        <v>24</v>
      </c>
      <c r="B22" s="30"/>
      <c r="C22" s="22">
        <v>-57704.93</v>
      </c>
      <c r="D22" s="34"/>
      <c r="E22" s="22">
        <v>-67131.89</v>
      </c>
    </row>
    <row r="23" spans="1:5" x14ac:dyDescent="0.25">
      <c r="A23" s="33" t="s">
        <v>25</v>
      </c>
      <c r="B23" s="30"/>
      <c r="C23" s="22">
        <v>15258390.77</v>
      </c>
      <c r="D23" s="34"/>
      <c r="E23" s="34">
        <v>16778565.739999998</v>
      </c>
    </row>
    <row r="24" spans="1:5" x14ac:dyDescent="0.25">
      <c r="A24" s="33" t="s">
        <v>26</v>
      </c>
      <c r="B24" s="30"/>
      <c r="C24" s="22">
        <v>15258390.77</v>
      </c>
      <c r="D24" s="34"/>
      <c r="E24" s="22">
        <v>16778565.739999998</v>
      </c>
    </row>
    <row r="25" spans="1:5" x14ac:dyDescent="0.25">
      <c r="A25" s="33" t="s">
        <v>27</v>
      </c>
      <c r="B25" s="30"/>
      <c r="C25" s="22">
        <v>-256626.35</v>
      </c>
      <c r="D25" s="34"/>
      <c r="E25" s="34">
        <v>-273055.96999999997</v>
      </c>
    </row>
    <row r="26" spans="1:5" x14ac:dyDescent="0.25">
      <c r="A26" s="33" t="s">
        <v>28</v>
      </c>
      <c r="B26" s="30"/>
      <c r="C26" s="22">
        <v>-256626.35</v>
      </c>
      <c r="D26" s="34"/>
      <c r="E26" s="22">
        <v>-273055.96999999997</v>
      </c>
    </row>
    <row r="27" spans="1:5" x14ac:dyDescent="0.25">
      <c r="A27" s="32" t="s">
        <v>29</v>
      </c>
      <c r="B27" s="30">
        <v>7</v>
      </c>
      <c r="C27" s="31">
        <v>1460006.9000000001</v>
      </c>
      <c r="D27" s="31"/>
      <c r="E27" s="31">
        <v>1594387.41</v>
      </c>
    </row>
    <row r="28" spans="1:5" x14ac:dyDescent="0.25">
      <c r="A28" s="33" t="s">
        <v>30</v>
      </c>
      <c r="B28" s="30"/>
      <c r="C28" s="22">
        <v>12889.39</v>
      </c>
      <c r="D28" s="34"/>
      <c r="E28" s="22">
        <v>4561.76</v>
      </c>
    </row>
    <row r="29" spans="1:5" x14ac:dyDescent="0.25">
      <c r="A29" s="33" t="s">
        <v>31</v>
      </c>
      <c r="B29" s="30"/>
      <c r="C29" s="22">
        <v>404831.89</v>
      </c>
      <c r="D29" s="34"/>
      <c r="E29" s="22">
        <v>619523.46</v>
      </c>
    </row>
    <row r="30" spans="1:5" x14ac:dyDescent="0.25">
      <c r="A30" s="33" t="s">
        <v>32</v>
      </c>
      <c r="B30" s="30"/>
      <c r="C30" s="34">
        <v>118665.32</v>
      </c>
      <c r="D30" s="34"/>
      <c r="E30" s="34">
        <v>68312.849999999991</v>
      </c>
    </row>
    <row r="31" spans="1:5" x14ac:dyDescent="0.25">
      <c r="A31" s="33" t="s">
        <v>33</v>
      </c>
      <c r="B31" s="30"/>
      <c r="C31" s="22">
        <v>41204.370000000003</v>
      </c>
      <c r="D31" s="34"/>
      <c r="E31" s="22">
        <v>1018.88</v>
      </c>
    </row>
    <row r="32" spans="1:5" x14ac:dyDescent="0.25">
      <c r="A32" s="33" t="s">
        <v>34</v>
      </c>
      <c r="B32" s="30"/>
      <c r="C32" s="22">
        <v>69863.820000000007</v>
      </c>
      <c r="D32" s="34"/>
      <c r="E32" s="22">
        <v>63460.7</v>
      </c>
    </row>
    <row r="33" spans="1:5" x14ac:dyDescent="0.25">
      <c r="A33" s="33" t="s">
        <v>35</v>
      </c>
      <c r="B33" s="30"/>
      <c r="C33" s="22">
        <v>7597.13</v>
      </c>
      <c r="D33" s="34"/>
      <c r="E33" s="22">
        <v>3833.27</v>
      </c>
    </row>
    <row r="34" spans="1:5" x14ac:dyDescent="0.25">
      <c r="A34" s="33" t="s">
        <v>36</v>
      </c>
      <c r="B34" s="30"/>
      <c r="C34" s="31">
        <v>929847.46</v>
      </c>
      <c r="D34" s="31"/>
      <c r="E34" s="31">
        <v>905847.16</v>
      </c>
    </row>
    <row r="35" spans="1:5" x14ac:dyDescent="0.25">
      <c r="A35" s="33" t="s">
        <v>37</v>
      </c>
      <c r="B35" s="30"/>
      <c r="C35" s="22">
        <v>929847.46</v>
      </c>
      <c r="D35" s="34"/>
      <c r="E35" s="22">
        <v>905847.16</v>
      </c>
    </row>
    <row r="36" spans="1:5" x14ac:dyDescent="0.25">
      <c r="A36" s="33" t="s">
        <v>38</v>
      </c>
      <c r="B36" s="30"/>
      <c r="C36" s="34">
        <v>-6227.16</v>
      </c>
      <c r="D36" s="34"/>
      <c r="E36" s="34">
        <v>-3857.82</v>
      </c>
    </row>
    <row r="37" spans="1:5" x14ac:dyDescent="0.25">
      <c r="A37" s="33" t="s">
        <v>39</v>
      </c>
      <c r="B37" s="30"/>
      <c r="C37" s="22">
        <v>-6227.16</v>
      </c>
      <c r="D37" s="34"/>
      <c r="E37" s="22">
        <v>-3857.82</v>
      </c>
    </row>
    <row r="38" spans="1:5" x14ac:dyDescent="0.25">
      <c r="A38" s="32" t="s">
        <v>40</v>
      </c>
      <c r="B38" s="30">
        <v>8</v>
      </c>
      <c r="C38" s="31">
        <v>1144902.3700000001</v>
      </c>
      <c r="D38" s="31"/>
      <c r="E38" s="31">
        <v>1182093.04</v>
      </c>
    </row>
    <row r="39" spans="1:5" x14ac:dyDescent="0.25">
      <c r="A39" s="33" t="s">
        <v>40</v>
      </c>
      <c r="B39" s="30"/>
      <c r="C39" s="34">
        <v>1055029.54</v>
      </c>
      <c r="D39" s="34"/>
      <c r="E39" s="34">
        <v>1055085.54</v>
      </c>
    </row>
    <row r="40" spans="1:5" x14ac:dyDescent="0.25">
      <c r="A40" s="33" t="s">
        <v>41</v>
      </c>
      <c r="B40" s="30"/>
      <c r="C40" s="22">
        <v>1054525.54</v>
      </c>
      <c r="D40" s="34"/>
      <c r="E40" s="22">
        <v>1054525.54</v>
      </c>
    </row>
    <row r="41" spans="1:5" x14ac:dyDescent="0.25">
      <c r="A41" s="33" t="s">
        <v>42</v>
      </c>
      <c r="B41" s="30"/>
      <c r="C41" s="22">
        <v>504</v>
      </c>
      <c r="D41" s="34"/>
      <c r="E41" s="22">
        <v>560</v>
      </c>
    </row>
    <row r="42" spans="1:5" x14ac:dyDescent="0.25">
      <c r="A42" s="33" t="s">
        <v>43</v>
      </c>
      <c r="B42" s="30"/>
      <c r="C42" s="34">
        <v>89872.83</v>
      </c>
      <c r="D42" s="34"/>
      <c r="E42" s="34">
        <v>127007.5</v>
      </c>
    </row>
    <row r="43" spans="1:5" x14ac:dyDescent="0.25">
      <c r="A43" s="33" t="s">
        <v>44</v>
      </c>
      <c r="B43" s="30"/>
      <c r="C43" s="22">
        <v>89872.83</v>
      </c>
      <c r="D43" s="34"/>
      <c r="E43" s="22">
        <v>127007.5</v>
      </c>
    </row>
    <row r="44" spans="1:5" x14ac:dyDescent="0.25">
      <c r="A44" s="32"/>
      <c r="B44" s="30"/>
      <c r="C44" s="34"/>
      <c r="D44" s="34"/>
      <c r="E44" s="34"/>
    </row>
    <row r="45" spans="1:5" x14ac:dyDescent="0.25">
      <c r="A45" s="32" t="s">
        <v>45</v>
      </c>
      <c r="B45" s="30"/>
      <c r="C45" s="35">
        <v>39725564.370000005</v>
      </c>
      <c r="D45" s="35"/>
      <c r="E45" s="35">
        <v>29149249.620000005</v>
      </c>
    </row>
    <row r="46" spans="1:5" x14ac:dyDescent="0.25">
      <c r="A46" s="32" t="s">
        <v>46</v>
      </c>
      <c r="B46" s="30"/>
      <c r="C46" s="35">
        <v>28965374.879999995</v>
      </c>
      <c r="D46" s="31"/>
      <c r="E46" s="31">
        <v>18601330.460000001</v>
      </c>
    </row>
    <row r="47" spans="1:5" x14ac:dyDescent="0.25">
      <c r="A47" s="32" t="s">
        <v>16</v>
      </c>
      <c r="B47" s="30">
        <v>6</v>
      </c>
      <c r="C47" s="35">
        <v>28965374.879999995</v>
      </c>
      <c r="D47" s="31"/>
      <c r="E47" s="31">
        <v>18601330.460000001</v>
      </c>
    </row>
    <row r="48" spans="1:5" x14ac:dyDescent="0.25">
      <c r="A48" s="33" t="s">
        <v>17</v>
      </c>
      <c r="B48" s="30"/>
      <c r="C48" s="22">
        <v>15812696.119999999</v>
      </c>
      <c r="D48" s="22"/>
      <c r="E48" s="22">
        <v>6506152.7199999997</v>
      </c>
    </row>
    <row r="49" spans="1:5" x14ac:dyDescent="0.25">
      <c r="A49" s="33" t="s">
        <v>18</v>
      </c>
      <c r="B49" s="30"/>
      <c r="C49" s="22">
        <v>15812696.119999999</v>
      </c>
      <c r="D49" s="22"/>
      <c r="E49" s="22">
        <v>6506152.7199999997</v>
      </c>
    </row>
    <row r="50" spans="1:5" x14ac:dyDescent="0.25">
      <c r="A50" s="33" t="s">
        <v>19</v>
      </c>
      <c r="B50" s="30"/>
      <c r="C50" s="22">
        <v>-593764.11</v>
      </c>
      <c r="D50" s="22"/>
      <c r="E50" s="22">
        <v>-340201.63</v>
      </c>
    </row>
    <row r="51" spans="1:5" x14ac:dyDescent="0.25">
      <c r="A51" s="33" t="s">
        <v>20</v>
      </c>
      <c r="B51" s="30"/>
      <c r="C51" s="22">
        <v>-593764.11</v>
      </c>
      <c r="D51" s="22"/>
      <c r="E51" s="22">
        <v>-340201.63</v>
      </c>
    </row>
    <row r="52" spans="1:5" x14ac:dyDescent="0.25">
      <c r="A52" s="33" t="s">
        <v>21</v>
      </c>
      <c r="B52" s="30"/>
      <c r="C52" s="22">
        <v>10630263.1</v>
      </c>
      <c r="D52" s="22"/>
      <c r="E52" s="22">
        <v>11401463.949999999</v>
      </c>
    </row>
    <row r="53" spans="1:5" x14ac:dyDescent="0.25">
      <c r="A53" s="33" t="s">
        <v>22</v>
      </c>
      <c r="B53" s="30"/>
      <c r="C53" s="22">
        <v>10630263.1</v>
      </c>
      <c r="D53" s="22"/>
      <c r="E53" s="22">
        <v>11401463.949999999</v>
      </c>
    </row>
    <row r="54" spans="1:5" x14ac:dyDescent="0.25">
      <c r="A54" s="33" t="s">
        <v>23</v>
      </c>
      <c r="B54" s="30"/>
      <c r="C54" s="22">
        <v>-96040.42</v>
      </c>
      <c r="D54" s="22"/>
      <c r="E54" s="22">
        <v>-127334.22</v>
      </c>
    </row>
    <row r="55" spans="1:5" x14ac:dyDescent="0.25">
      <c r="A55" s="33" t="s">
        <v>24</v>
      </c>
      <c r="B55" s="30"/>
      <c r="C55" s="22">
        <v>-96040.42</v>
      </c>
      <c r="D55" s="22"/>
      <c r="E55" s="22">
        <v>-127334.22</v>
      </c>
    </row>
    <row r="56" spans="1:5" x14ac:dyDescent="0.25">
      <c r="A56" s="33" t="s">
        <v>25</v>
      </c>
      <c r="B56" s="30"/>
      <c r="C56" s="22">
        <v>3225125.45</v>
      </c>
      <c r="D56" s="22"/>
      <c r="E56" s="22">
        <v>1173645.98</v>
      </c>
    </row>
    <row r="57" spans="1:5" x14ac:dyDescent="0.25">
      <c r="A57" s="33" t="s">
        <v>26</v>
      </c>
      <c r="B57" s="30"/>
      <c r="C57" s="22">
        <v>3225125.45</v>
      </c>
      <c r="D57" s="22"/>
      <c r="E57" s="22">
        <v>1173645.98</v>
      </c>
    </row>
    <row r="58" spans="1:5" x14ac:dyDescent="0.25">
      <c r="A58" s="33" t="s">
        <v>27</v>
      </c>
      <c r="B58" s="30"/>
      <c r="C58" s="22">
        <v>-12905.26</v>
      </c>
      <c r="D58" s="22"/>
      <c r="E58" s="22">
        <v>-12396.34</v>
      </c>
    </row>
    <row r="59" spans="1:5" x14ac:dyDescent="0.25">
      <c r="A59" s="33" t="s">
        <v>28</v>
      </c>
      <c r="B59" s="30"/>
      <c r="C59" s="22">
        <v>-12905.26</v>
      </c>
      <c r="D59" s="22"/>
      <c r="E59" s="22">
        <v>-12396.34</v>
      </c>
    </row>
    <row r="60" spans="1:5" x14ac:dyDescent="0.25">
      <c r="A60" s="32" t="s">
        <v>47</v>
      </c>
      <c r="B60" s="30">
        <v>9</v>
      </c>
      <c r="C60" s="31">
        <v>3768416.9</v>
      </c>
      <c r="D60" s="31"/>
      <c r="E60" s="31">
        <v>3392080.31</v>
      </c>
    </row>
    <row r="61" spans="1:5" x14ac:dyDescent="0.25">
      <c r="A61" s="33" t="s">
        <v>47</v>
      </c>
      <c r="B61" s="30"/>
      <c r="C61" s="34">
        <v>3768416.9</v>
      </c>
      <c r="D61" s="34"/>
      <c r="E61" s="34">
        <v>3392080.31</v>
      </c>
    </row>
    <row r="62" spans="1:5" x14ac:dyDescent="0.25">
      <c r="A62" s="33"/>
      <c r="B62" s="30"/>
      <c r="C62" s="22"/>
      <c r="D62" s="34"/>
      <c r="E62" s="22"/>
    </row>
    <row r="63" spans="1:5" x14ac:dyDescent="0.25">
      <c r="A63" s="33" t="s">
        <v>48</v>
      </c>
      <c r="B63" s="30"/>
      <c r="C63" s="22">
        <v>3554798</v>
      </c>
      <c r="D63" s="34"/>
      <c r="E63" s="22">
        <v>3201273.86</v>
      </c>
    </row>
    <row r="64" spans="1:5" x14ac:dyDescent="0.25">
      <c r="A64" s="33" t="s">
        <v>49</v>
      </c>
      <c r="B64" s="30"/>
      <c r="C64" s="22">
        <v>213618.9</v>
      </c>
      <c r="D64" s="34"/>
      <c r="E64" s="22">
        <v>190806.45</v>
      </c>
    </row>
    <row r="65" spans="1:5" x14ac:dyDescent="0.25">
      <c r="A65" s="32"/>
      <c r="B65" s="30"/>
      <c r="C65" s="34"/>
      <c r="D65" s="34"/>
      <c r="E65" s="34"/>
    </row>
    <row r="66" spans="1:5" x14ac:dyDescent="0.25">
      <c r="A66" s="32" t="s">
        <v>50</v>
      </c>
      <c r="B66" s="30">
        <v>10</v>
      </c>
      <c r="C66" s="31">
        <v>6906606.4300000006</v>
      </c>
      <c r="D66" s="31"/>
      <c r="E66" s="31">
        <v>7100597.4999999991</v>
      </c>
    </row>
    <row r="67" spans="1:5" x14ac:dyDescent="0.25">
      <c r="A67" s="33" t="s">
        <v>50</v>
      </c>
      <c r="B67" s="30"/>
      <c r="C67" s="34">
        <v>8468801.5500000007</v>
      </c>
      <c r="D67" s="34"/>
      <c r="E67" s="34">
        <v>8564808.7899999991</v>
      </c>
    </row>
    <row r="68" spans="1:5" x14ac:dyDescent="0.25">
      <c r="A68" s="33" t="s">
        <v>51</v>
      </c>
      <c r="B68" s="30"/>
      <c r="C68" s="22">
        <v>1724787.31</v>
      </c>
      <c r="D68" s="34"/>
      <c r="E68" s="22">
        <v>714358.13</v>
      </c>
    </row>
    <row r="69" spans="1:5" x14ac:dyDescent="0.25">
      <c r="A69" s="33" t="s">
        <v>52</v>
      </c>
      <c r="B69" s="30"/>
      <c r="C69" s="22">
        <v>79488.820000000007</v>
      </c>
      <c r="D69" s="34"/>
      <c r="E69" s="22">
        <v>0</v>
      </c>
    </row>
    <row r="70" spans="1:5" x14ac:dyDescent="0.25">
      <c r="A70" s="33" t="s">
        <v>53</v>
      </c>
      <c r="B70" s="30"/>
      <c r="C70" s="22">
        <v>6664525.4199999999</v>
      </c>
      <c r="D70" s="34"/>
      <c r="E70" s="22">
        <v>6664525.4199999999</v>
      </c>
    </row>
    <row r="71" spans="1:5" x14ac:dyDescent="0.25">
      <c r="A71" s="33" t="s">
        <v>54</v>
      </c>
      <c r="B71" s="30"/>
      <c r="C71" s="22">
        <v>0</v>
      </c>
      <c r="D71" s="34"/>
      <c r="E71" s="22">
        <v>1185925.2400000002</v>
      </c>
    </row>
    <row r="72" spans="1:5" x14ac:dyDescent="0.25">
      <c r="A72" s="33" t="s">
        <v>55</v>
      </c>
      <c r="B72" s="30"/>
      <c r="C72" s="34">
        <v>-1562195.12</v>
      </c>
      <c r="D72" s="34"/>
      <c r="E72" s="34">
        <v>-1464211.29</v>
      </c>
    </row>
    <row r="73" spans="1:5" x14ac:dyDescent="0.25">
      <c r="A73" s="33" t="s">
        <v>56</v>
      </c>
      <c r="B73" s="30"/>
      <c r="C73" s="22">
        <v>-1562195.12</v>
      </c>
      <c r="D73" s="34"/>
      <c r="E73" s="22">
        <v>-1464211.29</v>
      </c>
    </row>
    <row r="74" spans="1:5" x14ac:dyDescent="0.25">
      <c r="A74" s="32" t="s">
        <v>57</v>
      </c>
      <c r="B74" s="30">
        <v>11</v>
      </c>
      <c r="C74" s="31">
        <v>85166.16</v>
      </c>
      <c r="D74" s="31"/>
      <c r="E74" s="31">
        <v>55241.350000000006</v>
      </c>
    </row>
    <row r="75" spans="1:5" x14ac:dyDescent="0.25">
      <c r="A75" s="33" t="s">
        <v>57</v>
      </c>
      <c r="B75" s="30"/>
      <c r="C75" s="34">
        <v>292828.31</v>
      </c>
      <c r="D75" s="34"/>
      <c r="E75" s="34">
        <v>178986.17</v>
      </c>
    </row>
    <row r="76" spans="1:5" x14ac:dyDescent="0.25">
      <c r="A76" s="33" t="s">
        <v>58</v>
      </c>
      <c r="B76" s="30"/>
      <c r="C76" s="22">
        <v>186355.07</v>
      </c>
      <c r="D76" s="34"/>
      <c r="E76" s="22">
        <v>0</v>
      </c>
    </row>
    <row r="77" spans="1:5" x14ac:dyDescent="0.25">
      <c r="A77" s="33" t="s">
        <v>59</v>
      </c>
      <c r="B77" s="30"/>
      <c r="C77" s="22">
        <v>106473.24</v>
      </c>
      <c r="D77" s="34"/>
      <c r="E77" s="22">
        <v>0</v>
      </c>
    </row>
    <row r="78" spans="1:5" x14ac:dyDescent="0.25">
      <c r="A78" s="33" t="s">
        <v>60</v>
      </c>
      <c r="B78" s="30"/>
      <c r="C78" s="22">
        <v>0</v>
      </c>
      <c r="D78" s="34"/>
      <c r="E78" s="22">
        <v>178986.17</v>
      </c>
    </row>
    <row r="79" spans="1:5" x14ac:dyDescent="0.25">
      <c r="A79" s="33" t="s">
        <v>61</v>
      </c>
      <c r="B79" s="30"/>
      <c r="C79" s="34">
        <v>-207662.15</v>
      </c>
      <c r="D79" s="34"/>
      <c r="E79" s="34">
        <v>-123744.82</v>
      </c>
    </row>
    <row r="80" spans="1:5" x14ac:dyDescent="0.25">
      <c r="A80" s="33" t="s">
        <v>62</v>
      </c>
      <c r="B80" s="30"/>
      <c r="C80" s="22">
        <v>-207662.15</v>
      </c>
      <c r="D80" s="34"/>
      <c r="E80" s="22">
        <v>-123744.82</v>
      </c>
    </row>
    <row r="81" spans="1:5" x14ac:dyDescent="0.25">
      <c r="A81" s="33"/>
      <c r="B81" s="30"/>
      <c r="C81" s="34"/>
      <c r="D81" s="34"/>
      <c r="E81" s="34"/>
    </row>
    <row r="82" spans="1:5" x14ac:dyDescent="0.25">
      <c r="A82" s="32" t="s">
        <v>63</v>
      </c>
      <c r="B82" s="30"/>
      <c r="C82" s="31">
        <v>268987811.38</v>
      </c>
      <c r="D82" s="31"/>
      <c r="E82" s="31">
        <v>238090890.66000003</v>
      </c>
    </row>
    <row r="83" spans="1:5" x14ac:dyDescent="0.25">
      <c r="A83" s="32"/>
      <c r="B83" s="30"/>
      <c r="C83" s="34"/>
      <c r="D83" s="34"/>
      <c r="E83" s="34"/>
    </row>
    <row r="84" spans="1:5" x14ac:dyDescent="0.25">
      <c r="A84" s="36" t="s">
        <v>64</v>
      </c>
      <c r="B84" s="37"/>
      <c r="C84" s="38">
        <v>233239776.08000001</v>
      </c>
      <c r="D84" s="38"/>
      <c r="E84" s="38">
        <v>203429447.37000003</v>
      </c>
    </row>
    <row r="85" spans="1:5" x14ac:dyDescent="0.25">
      <c r="A85" s="32" t="s">
        <v>7</v>
      </c>
      <c r="B85" s="30"/>
      <c r="C85" s="31">
        <v>233238598.27000001</v>
      </c>
      <c r="D85" s="31"/>
      <c r="E85" s="31">
        <v>203429447.37000003</v>
      </c>
    </row>
    <row r="86" spans="1:5" x14ac:dyDescent="0.25">
      <c r="A86" s="32" t="s">
        <v>65</v>
      </c>
      <c r="B86" s="30">
        <v>12</v>
      </c>
      <c r="C86" s="31">
        <v>226124055.63999999</v>
      </c>
      <c r="D86" s="31"/>
      <c r="E86" s="31">
        <v>189933464.78</v>
      </c>
    </row>
    <row r="87" spans="1:5" x14ac:dyDescent="0.25">
      <c r="A87" s="33" t="s">
        <v>66</v>
      </c>
      <c r="B87" s="30"/>
      <c r="C87" s="22">
        <v>53953590.579999998</v>
      </c>
      <c r="D87" s="34"/>
      <c r="E87" s="22">
        <v>38408733.159999996</v>
      </c>
    </row>
    <row r="88" spans="1:5" x14ac:dyDescent="0.25">
      <c r="A88" s="33" t="s">
        <v>67</v>
      </c>
      <c r="B88" s="30"/>
      <c r="C88" s="22">
        <v>1911392.52</v>
      </c>
      <c r="D88" s="34"/>
      <c r="E88" s="22">
        <v>1897200.01</v>
      </c>
    </row>
    <row r="89" spans="1:5" x14ac:dyDescent="0.25">
      <c r="A89" s="33" t="s">
        <v>68</v>
      </c>
      <c r="B89" s="30"/>
      <c r="C89" s="22">
        <v>170259072.53999999</v>
      </c>
      <c r="D89" s="34"/>
      <c r="E89" s="22">
        <v>149627531.61000001</v>
      </c>
    </row>
    <row r="90" spans="1:5" x14ac:dyDescent="0.25">
      <c r="A90" s="32" t="s">
        <v>15</v>
      </c>
      <c r="B90" s="30"/>
      <c r="C90" s="31">
        <v>2306.83</v>
      </c>
      <c r="D90" s="31"/>
      <c r="E90" s="31">
        <v>6361249.5199999996</v>
      </c>
    </row>
    <row r="91" spans="1:5" x14ac:dyDescent="0.25">
      <c r="A91" s="33" t="s">
        <v>69</v>
      </c>
      <c r="B91" s="30"/>
      <c r="C91" s="22">
        <v>2306.83</v>
      </c>
      <c r="D91" s="34"/>
      <c r="E91" s="22">
        <v>6361249.5199999996</v>
      </c>
    </row>
    <row r="92" spans="1:5" x14ac:dyDescent="0.25">
      <c r="A92" s="32" t="s">
        <v>70</v>
      </c>
      <c r="B92" s="30">
        <v>14</v>
      </c>
      <c r="C92" s="31">
        <v>7112235.799999998</v>
      </c>
      <c r="D92" s="31"/>
      <c r="E92" s="31">
        <v>7134733.0700000022</v>
      </c>
    </row>
    <row r="93" spans="1:5" x14ac:dyDescent="0.25">
      <c r="A93" s="33" t="s">
        <v>71</v>
      </c>
      <c r="B93" s="30"/>
      <c r="C93" s="22">
        <v>60572.97</v>
      </c>
      <c r="D93" s="34"/>
      <c r="E93" s="22">
        <v>38371.9</v>
      </c>
    </row>
    <row r="94" spans="1:5" x14ac:dyDescent="0.25">
      <c r="A94" s="33" t="s">
        <v>72</v>
      </c>
      <c r="B94" s="30" t="s">
        <v>73</v>
      </c>
      <c r="C94" s="22">
        <v>4522242.68</v>
      </c>
      <c r="D94" s="34"/>
      <c r="E94" s="22">
        <v>4575968.87</v>
      </c>
    </row>
    <row r="95" spans="1:5" x14ac:dyDescent="0.25">
      <c r="A95" s="33" t="s">
        <v>74</v>
      </c>
      <c r="B95" s="30" t="s">
        <v>75</v>
      </c>
      <c r="C95" s="34">
        <v>291909</v>
      </c>
      <c r="D95" s="34"/>
      <c r="E95" s="34">
        <v>376396.73</v>
      </c>
    </row>
    <row r="96" spans="1:5" x14ac:dyDescent="0.25">
      <c r="A96" s="33" t="s">
        <v>76</v>
      </c>
      <c r="B96" s="30"/>
      <c r="C96" s="22">
        <v>98964.03</v>
      </c>
      <c r="D96" s="34"/>
      <c r="E96" s="22">
        <v>137838.07</v>
      </c>
    </row>
    <row r="97" spans="1:5" x14ac:dyDescent="0.25">
      <c r="A97" s="33" t="s">
        <v>77</v>
      </c>
      <c r="B97" s="30"/>
      <c r="C97" s="22">
        <v>192944.97</v>
      </c>
      <c r="D97" s="34"/>
      <c r="E97" s="22">
        <v>238558.66</v>
      </c>
    </row>
    <row r="98" spans="1:5" x14ac:dyDescent="0.25">
      <c r="A98" s="33" t="s">
        <v>78</v>
      </c>
      <c r="B98" s="30" t="s">
        <v>79</v>
      </c>
      <c r="C98" s="34">
        <v>1296110.05</v>
      </c>
      <c r="D98" s="34"/>
      <c r="E98" s="34">
        <v>1228167.92</v>
      </c>
    </row>
    <row r="99" spans="1:5" x14ac:dyDescent="0.25">
      <c r="A99" s="33" t="s">
        <v>80</v>
      </c>
      <c r="B99" s="30"/>
      <c r="C99" s="22">
        <v>13607.59</v>
      </c>
      <c r="D99" s="34"/>
      <c r="E99" s="22">
        <v>12014.15</v>
      </c>
    </row>
    <row r="100" spans="1:5" x14ac:dyDescent="0.25">
      <c r="A100" s="33" t="s">
        <v>81</v>
      </c>
      <c r="B100" s="30"/>
      <c r="C100" s="22">
        <v>195192.27</v>
      </c>
      <c r="D100" s="34"/>
      <c r="E100" s="22">
        <v>155018.53</v>
      </c>
    </row>
    <row r="101" spans="1:5" x14ac:dyDescent="0.25">
      <c r="A101" s="33" t="s">
        <v>82</v>
      </c>
      <c r="B101" s="30"/>
      <c r="C101" s="22">
        <v>783408.31</v>
      </c>
      <c r="D101" s="34"/>
      <c r="E101" s="22">
        <v>661575.75</v>
      </c>
    </row>
    <row r="102" spans="1:5" x14ac:dyDescent="0.25">
      <c r="A102" s="33" t="s">
        <v>83</v>
      </c>
      <c r="B102" s="30"/>
      <c r="C102" s="22">
        <v>30448.29</v>
      </c>
      <c r="D102" s="34"/>
      <c r="E102" s="22">
        <v>30721.03</v>
      </c>
    </row>
    <row r="103" spans="1:5" x14ac:dyDescent="0.25">
      <c r="A103" s="33" t="s">
        <v>84</v>
      </c>
      <c r="B103" s="30"/>
      <c r="C103" s="22">
        <v>273453.59000000003</v>
      </c>
      <c r="D103" s="34"/>
      <c r="E103" s="22">
        <v>368838.46</v>
      </c>
    </row>
    <row r="104" spans="1:5" x14ac:dyDescent="0.25">
      <c r="A104" s="33" t="s">
        <v>85</v>
      </c>
      <c r="B104" s="30" t="s">
        <v>86</v>
      </c>
      <c r="C104" s="34">
        <v>941401.1</v>
      </c>
      <c r="D104" s="34"/>
      <c r="E104" s="34">
        <v>915827.65</v>
      </c>
    </row>
    <row r="105" spans="1:5" x14ac:dyDescent="0.25">
      <c r="A105" s="33" t="s">
        <v>87</v>
      </c>
      <c r="B105" s="30"/>
      <c r="C105" s="22">
        <v>941401.1</v>
      </c>
      <c r="D105" s="34"/>
      <c r="E105" s="22">
        <v>915827.65</v>
      </c>
    </row>
    <row r="106" spans="1:5" x14ac:dyDescent="0.25">
      <c r="A106" s="33"/>
      <c r="B106" s="30"/>
      <c r="C106" s="22"/>
      <c r="D106" s="34"/>
      <c r="E106" s="22"/>
    </row>
    <row r="107" spans="1:5" x14ac:dyDescent="0.25">
      <c r="A107" s="32" t="s">
        <v>45</v>
      </c>
      <c r="B107" s="30"/>
      <c r="C107" s="31">
        <v>1177.81</v>
      </c>
      <c r="D107" s="31"/>
      <c r="E107" s="31">
        <v>0</v>
      </c>
    </row>
    <row r="108" spans="1:5" x14ac:dyDescent="0.25">
      <c r="A108" s="33"/>
      <c r="B108" s="30"/>
      <c r="C108" s="22"/>
      <c r="D108" s="34"/>
      <c r="E108" s="22"/>
    </row>
    <row r="109" spans="1:5" x14ac:dyDescent="0.25">
      <c r="A109" s="32" t="s">
        <v>13</v>
      </c>
      <c r="B109" s="30">
        <v>15</v>
      </c>
      <c r="C109" s="35">
        <v>0</v>
      </c>
      <c r="D109" s="31"/>
      <c r="E109" s="31">
        <v>0</v>
      </c>
    </row>
    <row r="110" spans="1:5" x14ac:dyDescent="0.25">
      <c r="A110" s="33"/>
      <c r="B110" s="30"/>
      <c r="C110" s="22"/>
      <c r="D110" s="34"/>
      <c r="E110" s="22"/>
    </row>
    <row r="111" spans="1:5" x14ac:dyDescent="0.25">
      <c r="A111" s="32" t="s">
        <v>70</v>
      </c>
      <c r="B111" s="30">
        <v>14</v>
      </c>
      <c r="C111" s="35">
        <v>1177.81</v>
      </c>
      <c r="D111" s="31"/>
      <c r="E111" s="31">
        <v>0</v>
      </c>
    </row>
    <row r="112" spans="1:5" x14ac:dyDescent="0.25">
      <c r="A112" s="33" t="s">
        <v>78</v>
      </c>
      <c r="B112" s="30"/>
      <c r="C112" s="22">
        <v>1177.81</v>
      </c>
      <c r="D112" s="34"/>
      <c r="E112" s="34">
        <v>0</v>
      </c>
    </row>
    <row r="113" spans="1:5" x14ac:dyDescent="0.25">
      <c r="A113" s="33" t="s">
        <v>83</v>
      </c>
      <c r="B113" s="30"/>
      <c r="C113" s="22">
        <v>1177.81</v>
      </c>
      <c r="D113" s="39"/>
      <c r="E113" s="22">
        <v>0</v>
      </c>
    </row>
    <row r="114" spans="1:5" x14ac:dyDescent="0.25">
      <c r="A114" s="33"/>
      <c r="B114" s="30"/>
      <c r="C114" s="22"/>
      <c r="D114" s="39"/>
      <c r="E114" s="22"/>
    </row>
    <row r="115" spans="1:5" x14ac:dyDescent="0.25">
      <c r="A115" s="36" t="s">
        <v>88</v>
      </c>
      <c r="B115" s="37">
        <v>16</v>
      </c>
      <c r="C115" s="40">
        <v>35748035.300000004</v>
      </c>
      <c r="D115" s="41"/>
      <c r="E115" s="40">
        <v>34661443.289999999</v>
      </c>
    </row>
    <row r="116" spans="1:5" x14ac:dyDescent="0.25">
      <c r="A116" s="33"/>
      <c r="B116" s="30"/>
      <c r="C116" s="34"/>
      <c r="D116" s="39"/>
      <c r="E116" s="34"/>
    </row>
    <row r="117" spans="1:5" x14ac:dyDescent="0.25">
      <c r="A117" s="32" t="s">
        <v>89</v>
      </c>
      <c r="B117" s="30"/>
      <c r="C117" s="31">
        <v>5839204.0700000003</v>
      </c>
      <c r="D117" s="42"/>
      <c r="E117" s="31">
        <v>5461817.9800000004</v>
      </c>
    </row>
    <row r="118" spans="1:5" x14ac:dyDescent="0.25">
      <c r="A118" s="33" t="s">
        <v>90</v>
      </c>
      <c r="B118" s="30"/>
      <c r="C118" s="22">
        <v>5839204.0700000003</v>
      </c>
      <c r="D118" s="39"/>
      <c r="E118" s="22">
        <v>5462017.9800000004</v>
      </c>
    </row>
    <row r="119" spans="1:5" x14ac:dyDescent="0.25">
      <c r="A119" s="33" t="s">
        <v>91</v>
      </c>
      <c r="B119" s="30"/>
      <c r="C119" s="22">
        <v>0</v>
      </c>
      <c r="D119" s="39"/>
      <c r="E119" s="22">
        <v>-200</v>
      </c>
    </row>
    <row r="120" spans="1:5" x14ac:dyDescent="0.25">
      <c r="A120" s="32" t="s">
        <v>93</v>
      </c>
      <c r="B120" s="30"/>
      <c r="C120" s="31">
        <v>27604685.120000001</v>
      </c>
      <c r="D120" s="42"/>
      <c r="E120" s="31">
        <v>26009744.93</v>
      </c>
    </row>
    <row r="121" spans="1:5" x14ac:dyDescent="0.25">
      <c r="A121" s="33" t="s">
        <v>94</v>
      </c>
      <c r="B121" s="30"/>
      <c r="C121" s="22">
        <v>27604685.120000001</v>
      </c>
      <c r="D121" s="39"/>
      <c r="E121" s="22">
        <v>26009744.93</v>
      </c>
    </row>
    <row r="122" spans="1:5" x14ac:dyDescent="0.25">
      <c r="A122" s="33"/>
      <c r="B122" s="30"/>
      <c r="C122" s="35"/>
      <c r="D122" s="42"/>
      <c r="E122" s="35"/>
    </row>
    <row r="123" spans="1:5" x14ac:dyDescent="0.25">
      <c r="A123" s="32" t="s">
        <v>95</v>
      </c>
      <c r="B123" s="30"/>
      <c r="C123" s="31">
        <v>2304146.11</v>
      </c>
      <c r="D123" s="42"/>
      <c r="E123" s="31">
        <v>3189880.38</v>
      </c>
    </row>
    <row r="124" spans="1:5" x14ac:dyDescent="0.25">
      <c r="A124" s="33" t="s">
        <v>96</v>
      </c>
      <c r="B124" s="30"/>
      <c r="C124" s="22">
        <v>2304146.11</v>
      </c>
      <c r="D124" s="39"/>
      <c r="E124" s="22">
        <v>3189880.38</v>
      </c>
    </row>
    <row r="125" spans="1:5" x14ac:dyDescent="0.25">
      <c r="A125" s="33"/>
      <c r="B125" s="30"/>
      <c r="C125" s="35"/>
      <c r="D125" s="42"/>
      <c r="E125" s="35"/>
    </row>
    <row r="126" spans="1:5" x14ac:dyDescent="0.25">
      <c r="A126" s="32" t="s">
        <v>97</v>
      </c>
      <c r="B126" s="30"/>
      <c r="C126" s="31">
        <v>268987811.38</v>
      </c>
      <c r="D126" s="42"/>
      <c r="E126" s="31">
        <v>238090890.66000003</v>
      </c>
    </row>
    <row r="127" spans="1:5" x14ac:dyDescent="0.25">
      <c r="A127" s="5" t="s">
        <v>98</v>
      </c>
      <c r="B127" s="1"/>
      <c r="C127" s="2"/>
      <c r="D127" s="3"/>
      <c r="E127" s="2"/>
    </row>
  </sheetData>
  <protectedRanges>
    <protectedRange sqref="B5:B10 B1:B4" name="Intervalo1"/>
    <protectedRange sqref="B11:B12" name="Intervalo1_1"/>
    <protectedRange sqref="B13:B26" name="Intervalo1_9"/>
    <protectedRange sqref="B27:B29" name="Intervalo1_15"/>
    <protectedRange sqref="B30:B31" name="Intervalo1_16"/>
    <protectedRange sqref="B32:B35" name="Intervalo1_17"/>
    <protectedRange sqref="B36:B41" name="Intervalo1_19"/>
    <protectedRange sqref="B42:B46" name="Intervalo1_20"/>
    <protectedRange sqref="B47:B59" name="Intervalo1_28"/>
    <protectedRange sqref="B60:B61" name="Intervalo1_39"/>
    <protectedRange sqref="B62:B64" name="Intervalo1_40"/>
    <protectedRange sqref="B65:B75" name="Intervalo1_43"/>
    <protectedRange sqref="B76:B77" name="Intervalo1_44"/>
    <protectedRange sqref="B78:B80" name="Intervalo1_45"/>
    <protectedRange sqref="B81:B87" name="Intervalo1_46"/>
    <protectedRange sqref="B88:B89" name="Intervalo1_47"/>
    <protectedRange sqref="B90:B91" name="Intervalo1_51"/>
    <protectedRange sqref="B92:B94" name="Intervalo1_55"/>
    <protectedRange sqref="B95:B96" name="Intervalo1_56"/>
    <protectedRange sqref="B97" name="Intervalo1_57"/>
    <protectedRange sqref="B98" name="Intervalo1_58"/>
    <protectedRange sqref="B99" name="Intervalo1_59"/>
    <protectedRange sqref="B100:B102" name="Intervalo1_60"/>
    <protectedRange sqref="B103" name="Intervalo1_61"/>
    <protectedRange sqref="B104:B107" name="Intervalo1_62"/>
    <protectedRange sqref="B108:B109" name="Intervalo1_69"/>
    <protectedRange sqref="B110:B111" name="Intervalo1_70"/>
    <protectedRange sqref="B112" name="Intervalo1_73"/>
    <protectedRange sqref="B113:B114" name="Intervalo1_75"/>
    <protectedRange sqref="B115:B119" name="Intervalo1_78"/>
    <protectedRange sqref="B120:B127" name="Intervalo1_80"/>
  </protectedRanges>
  <mergeCells count="3">
    <mergeCell ref="A1:E1"/>
    <mergeCell ref="A2:E2"/>
    <mergeCell ref="A3:E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7"/>
  <sheetViews>
    <sheetView topLeftCell="A76" workbookViewId="0">
      <selection sqref="A1:D2"/>
    </sheetView>
  </sheetViews>
  <sheetFormatPr defaultRowHeight="15" x14ac:dyDescent="0.25"/>
  <cols>
    <col min="1" max="1" width="64" style="13" bestFit="1" customWidth="1"/>
    <col min="2" max="2" width="6" style="13" bestFit="1" customWidth="1"/>
    <col min="3" max="3" width="14.85546875" style="13" customWidth="1"/>
    <col min="4" max="4" width="12.85546875" style="13" bestFit="1" customWidth="1"/>
    <col min="5" max="16384" width="9.140625" style="12"/>
  </cols>
  <sheetData>
    <row r="1" spans="1:4" ht="22.5" customHeight="1" x14ac:dyDescent="0.25">
      <c r="A1" s="112" t="s">
        <v>184</v>
      </c>
      <c r="B1" s="112"/>
      <c r="C1" s="112"/>
      <c r="D1" s="112"/>
    </row>
    <row r="2" spans="1:4" x14ac:dyDescent="0.25">
      <c r="A2" s="112" t="s">
        <v>1</v>
      </c>
      <c r="B2" s="112"/>
      <c r="C2" s="112"/>
      <c r="D2" s="112"/>
    </row>
    <row r="3" spans="1:4" x14ac:dyDescent="0.25">
      <c r="A3" s="113" t="s">
        <v>99</v>
      </c>
      <c r="B3" s="113"/>
      <c r="C3" s="113"/>
      <c r="D3" s="113"/>
    </row>
    <row r="4" spans="1:4" ht="25.5" x14ac:dyDescent="0.25">
      <c r="A4" s="15" t="s">
        <v>100</v>
      </c>
      <c r="B4" s="15" t="s">
        <v>3</v>
      </c>
      <c r="C4" s="16" t="s">
        <v>101</v>
      </c>
      <c r="D4" s="16" t="s">
        <v>102</v>
      </c>
    </row>
    <row r="5" spans="1:4" x14ac:dyDescent="0.25">
      <c r="A5" s="17" t="s">
        <v>103</v>
      </c>
      <c r="B5" s="18"/>
      <c r="C5" s="19">
        <v>8188254.46</v>
      </c>
      <c r="D5" s="19">
        <v>9275854.2200000007</v>
      </c>
    </row>
    <row r="6" spans="1:4" x14ac:dyDescent="0.25">
      <c r="A6" s="20" t="s">
        <v>16</v>
      </c>
      <c r="B6" s="21">
        <v>17</v>
      </c>
      <c r="C6" s="19">
        <v>5381171</v>
      </c>
      <c r="D6" s="19">
        <v>4177417.98</v>
      </c>
    </row>
    <row r="7" spans="1:4" x14ac:dyDescent="0.25">
      <c r="A7" s="20" t="s">
        <v>104</v>
      </c>
      <c r="B7" s="21"/>
      <c r="C7" s="22">
        <v>5380076.2800000003</v>
      </c>
      <c r="D7" s="22">
        <v>4166273.04</v>
      </c>
    </row>
    <row r="8" spans="1:4" x14ac:dyDescent="0.25">
      <c r="A8" s="20" t="s">
        <v>105</v>
      </c>
      <c r="B8" s="21"/>
      <c r="C8" s="22">
        <v>1094.72</v>
      </c>
      <c r="D8" s="22">
        <v>11144.94</v>
      </c>
    </row>
    <row r="9" spans="1:4" x14ac:dyDescent="0.25">
      <c r="A9" s="20" t="s">
        <v>106</v>
      </c>
      <c r="B9" s="21"/>
      <c r="C9" s="19">
        <v>2807083.46</v>
      </c>
      <c r="D9" s="19">
        <v>5098436.24</v>
      </c>
    </row>
    <row r="10" spans="1:4" x14ac:dyDescent="0.25">
      <c r="A10" s="20" t="s">
        <v>107</v>
      </c>
      <c r="B10" s="21"/>
      <c r="C10" s="22">
        <v>2807083.46</v>
      </c>
      <c r="D10" s="22">
        <v>5098436.24</v>
      </c>
    </row>
    <row r="11" spans="1:4" x14ac:dyDescent="0.25">
      <c r="A11" s="20"/>
      <c r="B11" s="21"/>
      <c r="C11" s="22"/>
      <c r="D11" s="22"/>
    </row>
    <row r="12" spans="1:4" x14ac:dyDescent="0.25">
      <c r="A12" s="17" t="s">
        <v>108</v>
      </c>
      <c r="B12" s="21">
        <v>18</v>
      </c>
      <c r="C12" s="19">
        <v>-3244024.2800000003</v>
      </c>
      <c r="D12" s="19">
        <v>-4855139.2399999993</v>
      </c>
    </row>
    <row r="13" spans="1:4" x14ac:dyDescent="0.25">
      <c r="A13" s="20" t="s">
        <v>109</v>
      </c>
      <c r="B13" s="21"/>
      <c r="C13" s="19">
        <v>-2888467.5</v>
      </c>
      <c r="D13" s="19">
        <v>-4509326.7699999996</v>
      </c>
    </row>
    <row r="14" spans="1:4" x14ac:dyDescent="0.25">
      <c r="A14" s="20" t="s">
        <v>110</v>
      </c>
      <c r="B14" s="21"/>
      <c r="C14" s="22">
        <v>-2888467.5</v>
      </c>
      <c r="D14" s="22">
        <v>-4509326.7699999996</v>
      </c>
    </row>
    <row r="15" spans="1:4" x14ac:dyDescent="0.25">
      <c r="A15" s="20" t="s">
        <v>111</v>
      </c>
      <c r="B15" s="21"/>
      <c r="C15" s="19">
        <v>0</v>
      </c>
      <c r="D15" s="19">
        <v>-23852.39</v>
      </c>
    </row>
    <row r="16" spans="1:4" x14ac:dyDescent="0.25">
      <c r="A16" s="20" t="s">
        <v>112</v>
      </c>
      <c r="B16" s="21"/>
      <c r="C16" s="22">
        <v>0</v>
      </c>
      <c r="D16" s="22">
        <v>-23852.39</v>
      </c>
    </row>
    <row r="17" spans="1:4" x14ac:dyDescent="0.25">
      <c r="A17" s="20" t="s">
        <v>113</v>
      </c>
      <c r="B17" s="21"/>
      <c r="C17" s="19">
        <v>-355556.77999999991</v>
      </c>
      <c r="D17" s="19">
        <v>-321960.07999999996</v>
      </c>
    </row>
    <row r="18" spans="1:4" x14ac:dyDescent="0.25">
      <c r="A18" s="20" t="s">
        <v>114</v>
      </c>
      <c r="B18" s="21"/>
      <c r="C18" s="22">
        <v>743513.31</v>
      </c>
      <c r="D18" s="22">
        <v>541773.93000000005</v>
      </c>
    </row>
    <row r="19" spans="1:4" x14ac:dyDescent="0.25">
      <c r="A19" s="20" t="s">
        <v>115</v>
      </c>
      <c r="B19" s="21"/>
      <c r="C19" s="22">
        <v>2215.3000000000002</v>
      </c>
      <c r="D19" s="22">
        <v>751.27</v>
      </c>
    </row>
    <row r="20" spans="1:4" x14ac:dyDescent="0.25">
      <c r="A20" s="20" t="s">
        <v>116</v>
      </c>
      <c r="B20" s="21"/>
      <c r="C20" s="22">
        <v>-1096700.75</v>
      </c>
      <c r="D20" s="22">
        <v>-859461.3</v>
      </c>
    </row>
    <row r="21" spans="1:4" x14ac:dyDescent="0.25">
      <c r="A21" s="20" t="s">
        <v>39</v>
      </c>
      <c r="B21" s="21"/>
      <c r="C21" s="22">
        <v>-4584.6400000000003</v>
      </c>
      <c r="D21" s="22">
        <v>-5023.9799999999996</v>
      </c>
    </row>
    <row r="22" spans="1:4" x14ac:dyDescent="0.25">
      <c r="A22" s="20"/>
      <c r="B22" s="21"/>
      <c r="C22" s="22"/>
      <c r="D22" s="22"/>
    </row>
    <row r="23" spans="1:4" x14ac:dyDescent="0.25">
      <c r="A23" s="17" t="s">
        <v>117</v>
      </c>
      <c r="B23" s="21"/>
      <c r="C23" s="19">
        <v>4944230.18</v>
      </c>
      <c r="D23" s="19">
        <v>4420714.9800000004</v>
      </c>
    </row>
    <row r="24" spans="1:4" x14ac:dyDescent="0.25">
      <c r="A24" s="20"/>
      <c r="B24" s="21"/>
      <c r="C24" s="22"/>
      <c r="D24" s="22"/>
    </row>
    <row r="25" spans="1:4" x14ac:dyDescent="0.25">
      <c r="A25" s="17" t="s">
        <v>118</v>
      </c>
      <c r="B25" s="21"/>
      <c r="C25" s="19">
        <v>-2510968.62</v>
      </c>
      <c r="D25" s="19">
        <v>-2572211.16</v>
      </c>
    </row>
    <row r="26" spans="1:4" x14ac:dyDescent="0.25">
      <c r="A26" s="20" t="s">
        <v>119</v>
      </c>
      <c r="B26" s="21">
        <v>19</v>
      </c>
      <c r="C26" s="19">
        <v>1073432.07</v>
      </c>
      <c r="D26" s="19">
        <v>652098.33000000007</v>
      </c>
    </row>
    <row r="27" spans="1:4" x14ac:dyDescent="0.25">
      <c r="A27" s="20" t="s">
        <v>120</v>
      </c>
      <c r="B27" s="21"/>
      <c r="C27" s="22">
        <v>146525.15</v>
      </c>
      <c r="D27" s="22">
        <v>100421.3</v>
      </c>
    </row>
    <row r="28" spans="1:4" x14ac:dyDescent="0.25">
      <c r="A28" s="20" t="s">
        <v>121</v>
      </c>
      <c r="B28" s="21"/>
      <c r="C28" s="22">
        <v>926906.92</v>
      </c>
      <c r="D28" s="22">
        <v>551677.03</v>
      </c>
    </row>
    <row r="29" spans="1:4" x14ac:dyDescent="0.25">
      <c r="A29" s="20" t="s">
        <v>122</v>
      </c>
      <c r="B29" s="21">
        <v>20</v>
      </c>
      <c r="C29" s="19">
        <v>861156.6399999999</v>
      </c>
      <c r="D29" s="19">
        <v>670818.9</v>
      </c>
    </row>
    <row r="30" spans="1:4" x14ac:dyDescent="0.25">
      <c r="A30" s="20" t="s">
        <v>123</v>
      </c>
      <c r="B30" s="21"/>
      <c r="C30" s="22">
        <v>447878.5</v>
      </c>
      <c r="D30" s="22">
        <v>359865</v>
      </c>
    </row>
    <row r="31" spans="1:4" x14ac:dyDescent="0.25">
      <c r="A31" s="20" t="s">
        <v>124</v>
      </c>
      <c r="B31" s="21"/>
      <c r="C31" s="22">
        <v>121943.2</v>
      </c>
      <c r="D31" s="22">
        <v>103411.4</v>
      </c>
    </row>
    <row r="32" spans="1:4" x14ac:dyDescent="0.25">
      <c r="A32" s="20" t="s">
        <v>125</v>
      </c>
      <c r="B32" s="21"/>
      <c r="C32" s="22">
        <v>30825.25</v>
      </c>
      <c r="D32" s="22">
        <v>19318.29</v>
      </c>
    </row>
    <row r="33" spans="1:4" x14ac:dyDescent="0.25">
      <c r="A33" s="20" t="s">
        <v>126</v>
      </c>
      <c r="B33" s="21"/>
      <c r="C33" s="22">
        <v>260509.69</v>
      </c>
      <c r="D33" s="22">
        <v>188224.21</v>
      </c>
    </row>
    <row r="34" spans="1:4" x14ac:dyDescent="0.25">
      <c r="A34" s="20" t="s">
        <v>127</v>
      </c>
      <c r="B34" s="21">
        <v>21</v>
      </c>
      <c r="C34" s="19">
        <v>-2640520.59</v>
      </c>
      <c r="D34" s="19">
        <v>-2295210.58</v>
      </c>
    </row>
    <row r="35" spans="1:4" x14ac:dyDescent="0.25">
      <c r="A35" s="20" t="s">
        <v>128</v>
      </c>
      <c r="B35" s="21"/>
      <c r="C35" s="22">
        <v>-408690.25</v>
      </c>
      <c r="D35" s="22">
        <v>-383040.87</v>
      </c>
    </row>
    <row r="36" spans="1:4" x14ac:dyDescent="0.25">
      <c r="A36" s="20" t="s">
        <v>129</v>
      </c>
      <c r="B36" s="21"/>
      <c r="C36" s="22">
        <v>-340210.79</v>
      </c>
      <c r="D36" s="22">
        <v>-295458.07</v>
      </c>
    </row>
    <row r="37" spans="1:4" x14ac:dyDescent="0.25">
      <c r="A37" s="20" t="s">
        <v>130</v>
      </c>
      <c r="B37" s="21"/>
      <c r="C37" s="22">
        <v>-573516.21</v>
      </c>
      <c r="D37" s="22">
        <v>-473249.46</v>
      </c>
    </row>
    <row r="38" spans="1:4" x14ac:dyDescent="0.25">
      <c r="A38" s="20" t="s">
        <v>131</v>
      </c>
      <c r="B38" s="21"/>
      <c r="C38" s="22">
        <v>-1318103.3400000001</v>
      </c>
      <c r="D38" s="22">
        <v>-1143462.18</v>
      </c>
    </row>
    <row r="39" spans="1:4" x14ac:dyDescent="0.25">
      <c r="A39" s="20" t="s">
        <v>132</v>
      </c>
      <c r="B39" s="21">
        <v>22</v>
      </c>
      <c r="C39" s="19">
        <v>-1849243.6999999997</v>
      </c>
      <c r="D39" s="19">
        <v>-1586948.3099999998</v>
      </c>
    </row>
    <row r="40" spans="1:4" x14ac:dyDescent="0.25">
      <c r="A40" s="20" t="s">
        <v>133</v>
      </c>
      <c r="B40" s="21"/>
      <c r="C40" s="22">
        <v>-66811.27</v>
      </c>
      <c r="D40" s="22">
        <v>-54473.41</v>
      </c>
    </row>
    <row r="41" spans="1:4" x14ac:dyDescent="0.25">
      <c r="A41" s="20" t="s">
        <v>134</v>
      </c>
      <c r="B41" s="21"/>
      <c r="C41" s="22">
        <v>-49423.61</v>
      </c>
      <c r="D41" s="22">
        <v>-43579.1</v>
      </c>
    </row>
    <row r="42" spans="1:4" x14ac:dyDescent="0.25">
      <c r="A42" s="20" t="s">
        <v>135</v>
      </c>
      <c r="B42" s="21"/>
      <c r="C42" s="22">
        <v>-97358.51</v>
      </c>
      <c r="D42" s="22">
        <v>-90645.73</v>
      </c>
    </row>
    <row r="43" spans="1:4" x14ac:dyDescent="0.25">
      <c r="A43" s="20" t="s">
        <v>136</v>
      </c>
      <c r="B43" s="21"/>
      <c r="C43" s="22">
        <v>-100724.48</v>
      </c>
      <c r="D43" s="22">
        <v>-44890.48</v>
      </c>
    </row>
    <row r="44" spans="1:4" x14ac:dyDescent="0.25">
      <c r="A44" s="20" t="s">
        <v>137</v>
      </c>
      <c r="B44" s="21"/>
      <c r="C44" s="22">
        <v>-18974.8</v>
      </c>
      <c r="D44" s="22">
        <v>-35079.31</v>
      </c>
    </row>
    <row r="45" spans="1:4" x14ac:dyDescent="0.25">
      <c r="A45" s="20" t="s">
        <v>138</v>
      </c>
      <c r="B45" s="21"/>
      <c r="C45" s="22">
        <v>-209365.03</v>
      </c>
      <c r="D45" s="22">
        <v>-172817.85</v>
      </c>
    </row>
    <row r="46" spans="1:4" x14ac:dyDescent="0.25">
      <c r="A46" s="20" t="s">
        <v>139</v>
      </c>
      <c r="B46" s="21"/>
      <c r="C46" s="22">
        <v>-5627.83</v>
      </c>
      <c r="D46" s="22">
        <v>-50668.31</v>
      </c>
    </row>
    <row r="47" spans="1:4" x14ac:dyDescent="0.25">
      <c r="A47" s="20" t="s">
        <v>140</v>
      </c>
      <c r="B47" s="21"/>
      <c r="C47" s="22">
        <v>-41584</v>
      </c>
      <c r="D47" s="22">
        <v>-33508</v>
      </c>
    </row>
    <row r="48" spans="1:4" x14ac:dyDescent="0.25">
      <c r="A48" s="20" t="s">
        <v>141</v>
      </c>
      <c r="B48" s="21"/>
      <c r="C48" s="22">
        <v>-36655.54</v>
      </c>
      <c r="D48" s="22">
        <v>-27448.06</v>
      </c>
    </row>
    <row r="49" spans="1:4" x14ac:dyDescent="0.25">
      <c r="A49" s="20" t="s">
        <v>142</v>
      </c>
      <c r="B49" s="21"/>
      <c r="C49" s="22">
        <v>-344243.28</v>
      </c>
      <c r="D49" s="22">
        <v>-315217.19</v>
      </c>
    </row>
    <row r="50" spans="1:4" x14ac:dyDescent="0.25">
      <c r="A50" s="20" t="s">
        <v>143</v>
      </c>
      <c r="B50" s="21"/>
      <c r="C50" s="22">
        <v>-105470.51</v>
      </c>
      <c r="D50" s="22">
        <v>-107700.37</v>
      </c>
    </row>
    <row r="51" spans="1:4" x14ac:dyDescent="0.25">
      <c r="A51" s="20" t="s">
        <v>144</v>
      </c>
      <c r="B51" s="21"/>
      <c r="C51" s="22">
        <v>-136710.87</v>
      </c>
      <c r="D51" s="22">
        <v>-92533.36</v>
      </c>
    </row>
    <row r="52" spans="1:4" x14ac:dyDescent="0.25">
      <c r="A52" s="20" t="s">
        <v>145</v>
      </c>
      <c r="B52" s="21"/>
      <c r="C52" s="22">
        <v>-88819.24</v>
      </c>
      <c r="D52" s="22">
        <v>-61795.51</v>
      </c>
    </row>
    <row r="53" spans="1:4" x14ac:dyDescent="0.25">
      <c r="A53" s="20" t="s">
        <v>146</v>
      </c>
      <c r="B53" s="21"/>
      <c r="C53" s="22">
        <v>-109882.43</v>
      </c>
      <c r="D53" s="22">
        <v>-84552.67</v>
      </c>
    </row>
    <row r="54" spans="1:4" x14ac:dyDescent="0.25">
      <c r="A54" s="20" t="s">
        <v>147</v>
      </c>
      <c r="B54" s="21"/>
      <c r="C54" s="22">
        <v>-7086.89</v>
      </c>
      <c r="D54" s="22">
        <v>-5784.08</v>
      </c>
    </row>
    <row r="55" spans="1:4" x14ac:dyDescent="0.25">
      <c r="A55" s="20" t="s">
        <v>148</v>
      </c>
      <c r="B55" s="21"/>
      <c r="C55" s="22">
        <v>-248604.25</v>
      </c>
      <c r="D55" s="22">
        <v>-251067.94</v>
      </c>
    </row>
    <row r="56" spans="1:4" x14ac:dyDescent="0.25">
      <c r="A56" s="20" t="s">
        <v>149</v>
      </c>
      <c r="B56" s="21"/>
      <c r="C56" s="22">
        <v>-17759.2</v>
      </c>
      <c r="D56" s="22">
        <v>-11913.52</v>
      </c>
    </row>
    <row r="57" spans="1:4" x14ac:dyDescent="0.25">
      <c r="A57" s="20" t="s">
        <v>150</v>
      </c>
      <c r="B57" s="21"/>
      <c r="C57" s="22">
        <v>-164141.96</v>
      </c>
      <c r="D57" s="22">
        <v>-103273.42</v>
      </c>
    </row>
    <row r="58" spans="1:4" x14ac:dyDescent="0.25">
      <c r="A58" s="20" t="s">
        <v>151</v>
      </c>
      <c r="B58" s="21"/>
      <c r="C58" s="19">
        <v>-100555.93</v>
      </c>
      <c r="D58" s="19">
        <v>-112942.26000000001</v>
      </c>
    </row>
    <row r="59" spans="1:4" x14ac:dyDescent="0.25">
      <c r="A59" s="20" t="s">
        <v>152</v>
      </c>
      <c r="B59" s="21"/>
      <c r="C59" s="22">
        <v>-21102.87</v>
      </c>
      <c r="D59" s="22">
        <v>-61973.89</v>
      </c>
    </row>
    <row r="60" spans="1:4" x14ac:dyDescent="0.25">
      <c r="A60" s="20" t="s">
        <v>153</v>
      </c>
      <c r="B60" s="21"/>
      <c r="C60" s="22">
        <v>-34844.089999999997</v>
      </c>
      <c r="D60" s="22">
        <v>-14209.93</v>
      </c>
    </row>
    <row r="61" spans="1:4" x14ac:dyDescent="0.25">
      <c r="A61" s="20" t="s">
        <v>154</v>
      </c>
      <c r="B61" s="21"/>
      <c r="C61" s="22">
        <v>-38373.379999999997</v>
      </c>
      <c r="D61" s="22">
        <v>-23550.01</v>
      </c>
    </row>
    <row r="62" spans="1:4" x14ac:dyDescent="0.25">
      <c r="A62" s="20" t="s">
        <v>155</v>
      </c>
      <c r="B62" s="21"/>
      <c r="C62" s="22">
        <v>-6235.59</v>
      </c>
      <c r="D62" s="22">
        <v>-13208.43</v>
      </c>
    </row>
    <row r="63" spans="1:4" x14ac:dyDescent="0.25">
      <c r="A63" s="20" t="s">
        <v>156</v>
      </c>
      <c r="B63" s="21"/>
      <c r="C63" s="19">
        <v>0</v>
      </c>
      <c r="D63" s="19">
        <v>0</v>
      </c>
    </row>
    <row r="64" spans="1:4" x14ac:dyDescent="0.25">
      <c r="A64" s="20" t="s">
        <v>157</v>
      </c>
      <c r="B64" s="21">
        <v>23</v>
      </c>
      <c r="C64" s="19">
        <v>280340.49</v>
      </c>
      <c r="D64" s="19">
        <v>326380.84999999998</v>
      </c>
    </row>
    <row r="65" spans="1:4" x14ac:dyDescent="0.25">
      <c r="A65" s="20" t="s">
        <v>158</v>
      </c>
      <c r="B65" s="21"/>
      <c r="C65" s="22">
        <v>630.5</v>
      </c>
      <c r="D65" s="22">
        <v>42910.69</v>
      </c>
    </row>
    <row r="66" spans="1:4" x14ac:dyDescent="0.25">
      <c r="A66" s="20" t="s">
        <v>159</v>
      </c>
      <c r="B66" s="21"/>
      <c r="C66" s="22">
        <v>18315.72</v>
      </c>
      <c r="D66" s="22">
        <v>19254.73</v>
      </c>
    </row>
    <row r="67" spans="1:4" x14ac:dyDescent="0.25">
      <c r="A67" s="20" t="s">
        <v>160</v>
      </c>
      <c r="B67" s="21"/>
      <c r="C67" s="22">
        <v>261394.27</v>
      </c>
      <c r="D67" s="22">
        <v>264215.43</v>
      </c>
    </row>
    <row r="68" spans="1:4" x14ac:dyDescent="0.25">
      <c r="A68" s="20" t="s">
        <v>161</v>
      </c>
      <c r="B68" s="21">
        <v>24</v>
      </c>
      <c r="C68" s="19">
        <v>-116356.81</v>
      </c>
      <c r="D68" s="19">
        <v>-201546.05</v>
      </c>
    </row>
    <row r="69" spans="1:4" x14ac:dyDescent="0.25">
      <c r="A69" s="20" t="s">
        <v>162</v>
      </c>
      <c r="B69" s="21"/>
      <c r="C69" s="22">
        <v>-116356.81</v>
      </c>
      <c r="D69" s="22">
        <v>-201546.05</v>
      </c>
    </row>
    <row r="70" spans="1:4" x14ac:dyDescent="0.25">
      <c r="A70" s="20" t="s">
        <v>163</v>
      </c>
      <c r="B70" s="21"/>
      <c r="C70" s="19">
        <v>-19220.79</v>
      </c>
      <c r="D70" s="19">
        <v>-24862.04</v>
      </c>
    </row>
    <row r="71" spans="1:4" x14ac:dyDescent="0.25">
      <c r="A71" s="20" t="s">
        <v>164</v>
      </c>
      <c r="B71" s="21"/>
      <c r="C71" s="22">
        <v>-19220.79</v>
      </c>
      <c r="D71" s="22">
        <v>-24862.04</v>
      </c>
    </row>
    <row r="72" spans="1:4" x14ac:dyDescent="0.25">
      <c r="A72" s="20"/>
      <c r="B72" s="21"/>
      <c r="C72" s="22"/>
      <c r="D72" s="22"/>
    </row>
    <row r="73" spans="1:4" x14ac:dyDescent="0.25">
      <c r="A73" s="17" t="s">
        <v>165</v>
      </c>
      <c r="B73" s="21"/>
      <c r="C73" s="19">
        <v>2433261.560000001</v>
      </c>
      <c r="D73" s="19">
        <v>1848503.8200000008</v>
      </c>
    </row>
    <row r="74" spans="1:4" x14ac:dyDescent="0.25">
      <c r="A74" s="20"/>
      <c r="B74" s="21"/>
      <c r="C74" s="22"/>
      <c r="D74" s="22"/>
    </row>
    <row r="75" spans="1:4" x14ac:dyDescent="0.25">
      <c r="A75" s="17" t="s">
        <v>166</v>
      </c>
      <c r="B75" s="21">
        <v>25</v>
      </c>
      <c r="C75" s="19">
        <v>1208.0300000000002</v>
      </c>
      <c r="D75" s="19">
        <v>4214.8599999999997</v>
      </c>
    </row>
    <row r="76" spans="1:4" x14ac:dyDescent="0.25">
      <c r="A76" s="20" t="s">
        <v>167</v>
      </c>
      <c r="B76" s="21"/>
      <c r="C76" s="19">
        <v>0</v>
      </c>
      <c r="D76" s="19">
        <v>1399</v>
      </c>
    </row>
    <row r="77" spans="1:4" x14ac:dyDescent="0.25">
      <c r="A77" s="20" t="s">
        <v>168</v>
      </c>
      <c r="B77" s="21"/>
      <c r="C77" s="22">
        <v>0</v>
      </c>
      <c r="D77" s="22">
        <v>1399</v>
      </c>
    </row>
    <row r="78" spans="1:4" x14ac:dyDescent="0.25">
      <c r="A78" s="20" t="s">
        <v>169</v>
      </c>
      <c r="B78" s="21"/>
      <c r="C78" s="19">
        <v>0</v>
      </c>
      <c r="D78" s="19">
        <v>-1343.08</v>
      </c>
    </row>
    <row r="79" spans="1:4" x14ac:dyDescent="0.25">
      <c r="A79" s="20" t="s">
        <v>170</v>
      </c>
      <c r="B79" s="21"/>
      <c r="C79" s="22">
        <v>0</v>
      </c>
      <c r="D79" s="22">
        <v>-1343.08</v>
      </c>
    </row>
    <row r="80" spans="1:4" x14ac:dyDescent="0.25">
      <c r="A80" s="20" t="s">
        <v>171</v>
      </c>
      <c r="B80" s="21"/>
      <c r="C80" s="19">
        <v>1418.39</v>
      </c>
      <c r="D80" s="19">
        <v>4213.04</v>
      </c>
    </row>
    <row r="81" spans="1:4" x14ac:dyDescent="0.25">
      <c r="A81" s="20" t="s">
        <v>172</v>
      </c>
      <c r="B81" s="21"/>
      <c r="C81" s="22">
        <v>1418.39</v>
      </c>
      <c r="D81" s="22">
        <v>4213.04</v>
      </c>
    </row>
    <row r="82" spans="1:4" x14ac:dyDescent="0.25">
      <c r="A82" s="20" t="s">
        <v>173</v>
      </c>
      <c r="B82" s="21"/>
      <c r="C82" s="19">
        <v>-210.36</v>
      </c>
      <c r="D82" s="19">
        <v>-54.1</v>
      </c>
    </row>
    <row r="83" spans="1:4" x14ac:dyDescent="0.25">
      <c r="A83" s="20" t="s">
        <v>174</v>
      </c>
      <c r="B83" s="21"/>
      <c r="C83" s="22">
        <v>-210.36</v>
      </c>
      <c r="D83" s="22">
        <v>-54.1</v>
      </c>
    </row>
    <row r="84" spans="1:4" x14ac:dyDescent="0.25">
      <c r="A84" s="20"/>
      <c r="B84" s="21"/>
      <c r="C84" s="22"/>
      <c r="D84" s="22"/>
    </row>
    <row r="85" spans="1:4" x14ac:dyDescent="0.25">
      <c r="A85" s="17" t="s">
        <v>175</v>
      </c>
      <c r="B85" s="21"/>
      <c r="C85" s="19">
        <v>2434469.5900000012</v>
      </c>
      <c r="D85" s="19">
        <v>1852718.6800000006</v>
      </c>
    </row>
    <row r="86" spans="1:4" x14ac:dyDescent="0.25">
      <c r="A86" s="17"/>
      <c r="B86" s="21"/>
      <c r="C86" s="19"/>
      <c r="D86" s="19"/>
    </row>
    <row r="87" spans="1:4" x14ac:dyDescent="0.25">
      <c r="A87" s="20" t="s">
        <v>176</v>
      </c>
      <c r="B87" s="21"/>
      <c r="C87" s="19">
        <v>-76952.179999999993</v>
      </c>
      <c r="D87" s="19">
        <v>-65523.08</v>
      </c>
    </row>
    <row r="88" spans="1:4" x14ac:dyDescent="0.25">
      <c r="A88" s="20" t="s">
        <v>177</v>
      </c>
      <c r="B88" s="21"/>
      <c r="C88" s="22">
        <v>-76952.179999999993</v>
      </c>
      <c r="D88" s="22">
        <v>-65523.08</v>
      </c>
    </row>
    <row r="89" spans="1:4" x14ac:dyDescent="0.25">
      <c r="A89" s="20" t="s">
        <v>178</v>
      </c>
      <c r="B89" s="21"/>
      <c r="C89" s="19">
        <v>-53371.3</v>
      </c>
      <c r="D89" s="19">
        <v>-59192.35</v>
      </c>
    </row>
    <row r="90" spans="1:4" x14ac:dyDescent="0.25">
      <c r="A90" s="20" t="s">
        <v>179</v>
      </c>
      <c r="B90" s="21"/>
      <c r="C90" s="22">
        <v>-53371.3</v>
      </c>
      <c r="D90" s="22">
        <v>-59192.35</v>
      </c>
    </row>
    <row r="91" spans="1:4" x14ac:dyDescent="0.25">
      <c r="A91" s="20"/>
      <c r="B91" s="21"/>
      <c r="C91" s="22"/>
      <c r="D91" s="22"/>
    </row>
    <row r="92" spans="1:4" x14ac:dyDescent="0.25">
      <c r="A92" s="17" t="s">
        <v>180</v>
      </c>
      <c r="B92" s="21"/>
      <c r="C92" s="19">
        <v>2304146.1100000013</v>
      </c>
      <c r="D92" s="19">
        <v>1728003.2500000005</v>
      </c>
    </row>
    <row r="93" spans="1:4" x14ac:dyDescent="0.25">
      <c r="A93" s="20"/>
      <c r="B93" s="21"/>
      <c r="C93" s="19"/>
      <c r="D93" s="19"/>
    </row>
    <row r="94" spans="1:4" x14ac:dyDescent="0.25">
      <c r="A94" s="17" t="s">
        <v>182</v>
      </c>
      <c r="B94" s="21"/>
      <c r="C94" s="19">
        <v>2304146.1100000013</v>
      </c>
      <c r="D94" s="19">
        <v>1728003.2500000005</v>
      </c>
    </row>
    <row r="95" spans="1:4" x14ac:dyDescent="0.25">
      <c r="A95" s="20"/>
      <c r="B95" s="21"/>
      <c r="C95" s="22"/>
      <c r="D95" s="22"/>
    </row>
    <row r="96" spans="1:4" x14ac:dyDescent="0.25">
      <c r="A96" s="17" t="s">
        <v>183</v>
      </c>
      <c r="B96" s="21"/>
      <c r="C96" s="19">
        <v>2304146.1100000013</v>
      </c>
      <c r="D96" s="19">
        <v>1728003.2500000005</v>
      </c>
    </row>
    <row r="97" spans="1:4" x14ac:dyDescent="0.25">
      <c r="A97" s="14" t="s">
        <v>98</v>
      </c>
      <c r="B97" s="10"/>
      <c r="C97" s="11"/>
      <c r="D97" s="11"/>
    </row>
  </sheetData>
  <protectedRanges>
    <protectedRange sqref="B4:B8 B1:B3" name="Intervalo1"/>
    <protectedRange sqref="B9:B16" name="Intervalo1_6"/>
    <protectedRange sqref="B17:B18" name="Intervalo1_8"/>
    <protectedRange sqref="B19:B20" name="Intervalo1_9"/>
    <protectedRange sqref="B21:B27" name="Intervalo1_10"/>
    <protectedRange sqref="B28" name="Intervalo1_11"/>
    <protectedRange sqref="B29:B32" name="Intervalo1_12"/>
    <protectedRange sqref="B33:B38" name="Intervalo1_13"/>
    <protectedRange sqref="B39:B41" name="Intervalo1_14"/>
    <protectedRange sqref="B42" name="Intervalo1_15"/>
    <protectedRange sqref="B43:B47" name="Intervalo1_16"/>
    <protectedRange sqref="B48:B53" name="Intervalo1_17"/>
    <protectedRange sqref="B54" name="Intervalo1_18"/>
    <protectedRange sqref="B55:B62" name="Intervalo1_19"/>
    <protectedRange sqref="B63" name="Intervalo1_20"/>
    <protectedRange sqref="B64:B65" name="Intervalo1_21"/>
    <protectedRange sqref="B66:B68" name="Intervalo1_22"/>
    <protectedRange sqref="B69" name="Intervalo1_23"/>
    <protectedRange sqref="B70:B81" name="Intervalo1_25"/>
    <protectedRange sqref="B82:B83" name="Intervalo1_26"/>
    <protectedRange sqref="B84:B90" name="Intervalo1_27"/>
    <protectedRange sqref="B91:B94" name="Intervalo1_28"/>
    <protectedRange sqref="B95:B97" name="Intervalo1_29"/>
  </protectedRanges>
  <mergeCells count="3">
    <mergeCell ref="A1:D1"/>
    <mergeCell ref="A2:D2"/>
    <mergeCell ref="A3:D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opLeftCell="A78" workbookViewId="0">
      <selection activeCell="I40" sqref="I40"/>
    </sheetView>
  </sheetViews>
  <sheetFormatPr defaultRowHeight="15" x14ac:dyDescent="0.25"/>
  <cols>
    <col min="1" max="1" width="55.28515625" customWidth="1"/>
    <col min="2" max="2" width="9.140625" customWidth="1"/>
    <col min="3" max="3" width="18.5703125" customWidth="1"/>
    <col min="4" max="4" width="21.85546875" customWidth="1"/>
    <col min="5" max="8" width="9.140625" customWidth="1"/>
  </cols>
  <sheetData>
    <row r="1" spans="1:4" ht="15" customHeight="1" x14ac:dyDescent="0.25">
      <c r="A1" s="43"/>
      <c r="B1" s="44"/>
      <c r="C1" s="44"/>
      <c r="D1" s="44"/>
    </row>
    <row r="2" spans="1:4" ht="15" customHeight="1" x14ac:dyDescent="0.25">
      <c r="A2" s="45" t="s">
        <v>0</v>
      </c>
      <c r="B2" s="46"/>
      <c r="C2" s="46"/>
      <c r="D2" s="46"/>
    </row>
    <row r="3" spans="1:4" ht="15" customHeight="1" x14ac:dyDescent="0.25">
      <c r="A3" s="47" t="s">
        <v>1</v>
      </c>
      <c r="B3" s="46"/>
      <c r="C3" s="46"/>
      <c r="D3" s="46"/>
    </row>
    <row r="4" spans="1:4" ht="15" customHeight="1" x14ac:dyDescent="0.25">
      <c r="A4" s="47" t="s">
        <v>185</v>
      </c>
      <c r="B4" s="48"/>
      <c r="C4" s="48"/>
      <c r="D4" s="48"/>
    </row>
    <row r="5" spans="1:4" x14ac:dyDescent="0.25">
      <c r="A5" s="45"/>
      <c r="B5" s="46"/>
      <c r="C5" s="46"/>
      <c r="D5" s="46"/>
    </row>
    <row r="6" spans="1:4" ht="15.75" thickBot="1" x14ac:dyDescent="0.3">
      <c r="A6" s="49"/>
      <c r="B6" s="50"/>
      <c r="C6" s="50"/>
      <c r="D6" s="50"/>
    </row>
    <row r="7" spans="1:4" x14ac:dyDescent="0.25">
      <c r="A7" s="51" t="s">
        <v>186</v>
      </c>
      <c r="B7" s="52"/>
      <c r="C7" s="53" t="s">
        <v>101</v>
      </c>
      <c r="D7" s="53" t="s">
        <v>102</v>
      </c>
    </row>
    <row r="8" spans="1:4" x14ac:dyDescent="0.25">
      <c r="A8" s="45" t="s">
        <v>187</v>
      </c>
      <c r="B8" s="44"/>
      <c r="C8" s="44"/>
      <c r="D8" s="44"/>
    </row>
    <row r="9" spans="1:4" x14ac:dyDescent="0.25">
      <c r="A9" s="43"/>
      <c r="B9" s="44"/>
      <c r="C9" s="44"/>
      <c r="D9" s="44"/>
    </row>
    <row r="10" spans="1:4" x14ac:dyDescent="0.25">
      <c r="A10" s="45" t="s">
        <v>188</v>
      </c>
      <c r="B10" s="46"/>
      <c r="C10" s="55">
        <v>2304146.1100000013</v>
      </c>
      <c r="D10" s="55">
        <v>1728003.2500000005</v>
      </c>
    </row>
    <row r="11" spans="1:4" x14ac:dyDescent="0.25">
      <c r="A11" s="43"/>
      <c r="B11" s="44"/>
      <c r="C11" s="54"/>
      <c r="D11" s="54"/>
    </row>
    <row r="12" spans="1:4" x14ac:dyDescent="0.25">
      <c r="A12" s="43" t="s">
        <v>189</v>
      </c>
      <c r="B12" s="44"/>
      <c r="C12" s="54">
        <v>0</v>
      </c>
      <c r="D12" s="54">
        <v>-85211.33</v>
      </c>
    </row>
    <row r="13" spans="1:4" x14ac:dyDescent="0.25">
      <c r="A13" s="43" t="s">
        <v>190</v>
      </c>
      <c r="B13" s="44"/>
      <c r="C13" s="54">
        <v>-111466.04</v>
      </c>
      <c r="D13" s="54">
        <v>-163723.13</v>
      </c>
    </row>
    <row r="14" spans="1:4" x14ac:dyDescent="0.25">
      <c r="A14" s="43" t="s">
        <v>191</v>
      </c>
      <c r="B14" s="44"/>
      <c r="C14" s="54">
        <v>355556.77999999991</v>
      </c>
      <c r="D14" s="54">
        <v>321960.07999999996</v>
      </c>
    </row>
    <row r="15" spans="1:4" x14ac:dyDescent="0.25">
      <c r="A15" s="43" t="s">
        <v>192</v>
      </c>
      <c r="B15" s="44"/>
      <c r="C15" s="54">
        <v>19220.79</v>
      </c>
      <c r="D15" s="54">
        <v>24862.04</v>
      </c>
    </row>
    <row r="16" spans="1:4" x14ac:dyDescent="0.25">
      <c r="A16" s="43" t="s">
        <v>193</v>
      </c>
      <c r="B16" s="44"/>
      <c r="C16" s="54">
        <v>181901.16</v>
      </c>
      <c r="D16" s="54">
        <v>115186.94</v>
      </c>
    </row>
    <row r="17" spans="1:4" x14ac:dyDescent="0.25">
      <c r="A17" s="43"/>
      <c r="B17" s="44"/>
      <c r="C17" s="54">
        <v>2749358.8000000012</v>
      </c>
      <c r="D17" s="54">
        <v>1941077.8500000006</v>
      </c>
    </row>
    <row r="18" spans="1:4" x14ac:dyDescent="0.25">
      <c r="A18" s="43"/>
      <c r="B18" s="44"/>
      <c r="C18" s="54"/>
      <c r="D18" s="54"/>
    </row>
    <row r="19" spans="1:4" x14ac:dyDescent="0.25">
      <c r="A19" s="45" t="s">
        <v>194</v>
      </c>
      <c r="B19" s="44"/>
      <c r="C19" s="54"/>
      <c r="D19" s="54"/>
    </row>
    <row r="20" spans="1:4" x14ac:dyDescent="0.25">
      <c r="A20" s="43" t="s">
        <v>16</v>
      </c>
      <c r="B20" s="44"/>
      <c r="C20" s="54">
        <v>-16588522.779999999</v>
      </c>
      <c r="D20" s="54">
        <v>-6904360.7299999986</v>
      </c>
    </row>
    <row r="21" spans="1:4" x14ac:dyDescent="0.25">
      <c r="A21" s="43" t="s">
        <v>29</v>
      </c>
      <c r="B21" s="44"/>
      <c r="C21" s="54">
        <v>134380.51</v>
      </c>
      <c r="D21" s="54">
        <v>864214.78</v>
      </c>
    </row>
    <row r="22" spans="1:4" x14ac:dyDescent="0.25">
      <c r="A22" s="43" t="s">
        <v>40</v>
      </c>
      <c r="B22" s="44"/>
      <c r="C22" s="54">
        <v>37190.669999999925</v>
      </c>
      <c r="D22" s="54">
        <v>178036.51</v>
      </c>
    </row>
    <row r="23" spans="1:4" x14ac:dyDescent="0.25">
      <c r="A23" s="43"/>
      <c r="B23" s="44"/>
      <c r="C23" s="54"/>
      <c r="D23" s="54"/>
    </row>
    <row r="24" spans="1:4" x14ac:dyDescent="0.25">
      <c r="A24" s="45" t="s">
        <v>195</v>
      </c>
      <c r="B24" s="44"/>
      <c r="C24" s="54"/>
      <c r="D24" s="54"/>
    </row>
    <row r="25" spans="1:4" x14ac:dyDescent="0.25">
      <c r="A25" s="43" t="s">
        <v>196</v>
      </c>
      <c r="B25" s="44"/>
      <c r="C25" s="54">
        <v>15544857.420000002</v>
      </c>
      <c r="D25" s="54">
        <v>8061535.4100000039</v>
      </c>
    </row>
    <row r="26" spans="1:4" x14ac:dyDescent="0.25">
      <c r="A26" s="43" t="s">
        <v>197</v>
      </c>
      <c r="B26" s="44"/>
      <c r="C26" s="54">
        <v>14192.510000000009</v>
      </c>
      <c r="D26" s="54">
        <v>-83798.139999999898</v>
      </c>
    </row>
    <row r="27" spans="1:4" x14ac:dyDescent="0.25">
      <c r="A27" s="43" t="s">
        <v>198</v>
      </c>
      <c r="B27" s="44"/>
      <c r="C27" s="54">
        <v>20631540.929999977</v>
      </c>
      <c r="D27" s="54">
        <v>-9064642.7899999917</v>
      </c>
    </row>
    <row r="28" spans="1:4" x14ac:dyDescent="0.25">
      <c r="A28" s="43" t="s">
        <v>15</v>
      </c>
      <c r="B28" s="44"/>
      <c r="C28" s="54">
        <v>-6358942.6899999995</v>
      </c>
      <c r="D28" s="54">
        <v>-5592841.7100000009</v>
      </c>
    </row>
    <row r="29" spans="1:4" x14ac:dyDescent="0.25">
      <c r="A29" s="43" t="s">
        <v>14</v>
      </c>
      <c r="B29" s="44"/>
      <c r="C29" s="54">
        <v>0</v>
      </c>
      <c r="D29" s="54">
        <v>-1752880.08</v>
      </c>
    </row>
    <row r="30" spans="1:4" x14ac:dyDescent="0.25">
      <c r="A30" s="43" t="s">
        <v>70</v>
      </c>
      <c r="B30" s="44"/>
      <c r="C30" s="54">
        <v>89783.23000000004</v>
      </c>
      <c r="D30" s="54">
        <v>253735.82999999946</v>
      </c>
    </row>
    <row r="31" spans="1:4" x14ac:dyDescent="0.25">
      <c r="A31" s="43" t="s">
        <v>199</v>
      </c>
      <c r="B31" s="44"/>
      <c r="C31" s="54">
        <v>-76952.179999999993</v>
      </c>
      <c r="D31" s="54">
        <v>-65523.08</v>
      </c>
    </row>
    <row r="32" spans="1:4" x14ac:dyDescent="0.25">
      <c r="A32" s="43" t="s">
        <v>200</v>
      </c>
      <c r="B32" s="44"/>
      <c r="C32" s="54">
        <v>-53371.3</v>
      </c>
      <c r="D32" s="54">
        <v>-59192.35</v>
      </c>
    </row>
    <row r="33" spans="1:4" x14ac:dyDescent="0.25">
      <c r="A33" s="43"/>
      <c r="B33" s="44"/>
      <c r="C33" s="54"/>
      <c r="D33" s="54"/>
    </row>
    <row r="34" spans="1:4" x14ac:dyDescent="0.25">
      <c r="A34" s="45" t="s">
        <v>201</v>
      </c>
      <c r="B34" s="44"/>
      <c r="C34" s="55">
        <v>16123515.119999981</v>
      </c>
      <c r="D34" s="55">
        <v>-12224638.499999985</v>
      </c>
    </row>
    <row r="35" spans="1:4" x14ac:dyDescent="0.25">
      <c r="A35" s="43"/>
      <c r="B35" s="44"/>
      <c r="C35" s="54"/>
      <c r="D35" s="54"/>
    </row>
    <row r="36" spans="1:4" x14ac:dyDescent="0.25">
      <c r="A36" s="45" t="s">
        <v>202</v>
      </c>
      <c r="B36" s="44"/>
      <c r="C36" s="54"/>
      <c r="D36" s="54"/>
    </row>
    <row r="37" spans="1:4" x14ac:dyDescent="0.25">
      <c r="A37" s="43"/>
      <c r="B37" s="44"/>
      <c r="C37" s="54"/>
      <c r="D37" s="54"/>
    </row>
    <row r="38" spans="1:4" x14ac:dyDescent="0.25">
      <c r="A38" s="43" t="s">
        <v>203</v>
      </c>
      <c r="B38" s="44"/>
      <c r="C38" s="54">
        <v>22812.37</v>
      </c>
      <c r="D38" s="54">
        <v>40837.85</v>
      </c>
    </row>
    <row r="39" spans="1:4" x14ac:dyDescent="0.25">
      <c r="A39" s="43" t="s">
        <v>204</v>
      </c>
      <c r="B39" s="44"/>
      <c r="C39" s="54">
        <v>88653.67</v>
      </c>
      <c r="D39" s="54">
        <v>122885.28</v>
      </c>
    </row>
    <row r="40" spans="1:4" x14ac:dyDescent="0.25">
      <c r="A40" s="43" t="s">
        <v>205</v>
      </c>
      <c r="B40" s="44"/>
      <c r="C40" s="54">
        <v>-47684.010000000009</v>
      </c>
      <c r="D40" s="54">
        <v>-21470.760000000006</v>
      </c>
    </row>
    <row r="41" spans="1:4" x14ac:dyDescent="0.25">
      <c r="A41" s="43" t="s">
        <v>206</v>
      </c>
      <c r="B41" s="44"/>
      <c r="C41" s="54">
        <v>29849.110000000306</v>
      </c>
      <c r="D41" s="54">
        <v>-953024.58000000019</v>
      </c>
    </row>
    <row r="42" spans="1:4" x14ac:dyDescent="0.25">
      <c r="A42" s="43" t="s">
        <v>207</v>
      </c>
      <c r="B42" s="44"/>
      <c r="C42" s="54">
        <v>-376336.58999999985</v>
      </c>
      <c r="D42" s="54">
        <v>-379691.29000000004</v>
      </c>
    </row>
    <row r="43" spans="1:4" x14ac:dyDescent="0.25">
      <c r="A43" s="43"/>
      <c r="B43" s="44"/>
      <c r="C43" s="54"/>
      <c r="D43" s="54"/>
    </row>
    <row r="44" spans="1:4" x14ac:dyDescent="0.25">
      <c r="A44" s="45" t="s">
        <v>208</v>
      </c>
      <c r="B44" s="46"/>
      <c r="C44" s="55">
        <v>-282705.44999999955</v>
      </c>
      <c r="D44" s="55">
        <v>-1190463.5000000002</v>
      </c>
    </row>
    <row r="45" spans="1:4" x14ac:dyDescent="0.25">
      <c r="A45" s="43"/>
      <c r="B45" s="44"/>
      <c r="C45" s="54"/>
      <c r="D45" s="54"/>
    </row>
    <row r="46" spans="1:4" x14ac:dyDescent="0.25">
      <c r="A46" s="45" t="s">
        <v>209</v>
      </c>
      <c r="B46" s="44"/>
      <c r="C46" s="54"/>
      <c r="D46" s="54"/>
    </row>
    <row r="47" spans="1:4" x14ac:dyDescent="0.25">
      <c r="A47" s="43"/>
      <c r="B47" s="44"/>
      <c r="C47" s="54"/>
      <c r="D47" s="54"/>
    </row>
    <row r="48" spans="1:4" x14ac:dyDescent="0.25">
      <c r="A48" s="43" t="s">
        <v>210</v>
      </c>
      <c r="B48" s="44"/>
      <c r="C48" s="54">
        <v>66598.45</v>
      </c>
      <c r="D48" s="54">
        <v>58799.12</v>
      </c>
    </row>
    <row r="49" spans="1:4" x14ac:dyDescent="0.25">
      <c r="A49" s="43" t="s">
        <v>211</v>
      </c>
      <c r="B49" s="44"/>
      <c r="C49" s="54">
        <v>-18624.579999999998</v>
      </c>
      <c r="D49" s="54">
        <v>-46390.140000000007</v>
      </c>
    </row>
    <row r="50" spans="1:4" x14ac:dyDescent="0.25">
      <c r="A50" s="43" t="s">
        <v>220</v>
      </c>
      <c r="B50" s="44"/>
      <c r="C50" s="54">
        <v>0</v>
      </c>
      <c r="D50" s="54">
        <v>-100</v>
      </c>
    </row>
    <row r="51" spans="1:4" x14ac:dyDescent="0.25">
      <c r="A51" s="43" t="s">
        <v>212</v>
      </c>
      <c r="B51" s="44"/>
      <c r="C51" s="54">
        <v>-1252692.6099999999</v>
      </c>
      <c r="D51" s="54">
        <v>-2070.83</v>
      </c>
    </row>
    <row r="52" spans="1:4" x14ac:dyDescent="0.25">
      <c r="A52" s="43" t="s">
        <v>213</v>
      </c>
      <c r="B52" s="44"/>
      <c r="C52" s="54">
        <v>-12835.359999999999</v>
      </c>
      <c r="D52" s="54">
        <v>-1433082.32</v>
      </c>
    </row>
    <row r="53" spans="1:4" x14ac:dyDescent="0.25">
      <c r="A53" s="43" t="s">
        <v>214</v>
      </c>
      <c r="B53" s="44"/>
      <c r="C53" s="54">
        <v>-1217554.0999999999</v>
      </c>
      <c r="D53" s="54">
        <v>-1422844.1700000002</v>
      </c>
    </row>
    <row r="54" spans="1:4" x14ac:dyDescent="0.25">
      <c r="A54" s="43"/>
      <c r="B54" s="44"/>
      <c r="C54" s="54"/>
      <c r="D54" s="54"/>
    </row>
    <row r="55" spans="1:4" x14ac:dyDescent="0.25">
      <c r="A55" s="56" t="s">
        <v>215</v>
      </c>
      <c r="B55" s="57"/>
      <c r="C55" s="58">
        <v>14623255.569999982</v>
      </c>
      <c r="D55" s="58">
        <v>-14837946.169999985</v>
      </c>
    </row>
    <row r="56" spans="1:4" x14ac:dyDescent="0.25">
      <c r="A56" s="43"/>
      <c r="B56" s="44"/>
      <c r="C56" s="54"/>
      <c r="D56" s="54"/>
    </row>
    <row r="57" spans="1:4" x14ac:dyDescent="0.25">
      <c r="A57" s="43" t="s">
        <v>216</v>
      </c>
      <c r="B57" s="44"/>
      <c r="C57" s="54"/>
      <c r="D57" s="54"/>
    </row>
    <row r="58" spans="1:4" x14ac:dyDescent="0.25">
      <c r="A58" s="43" t="s">
        <v>217</v>
      </c>
      <c r="B58" s="44"/>
      <c r="C58" s="54">
        <v>153128559.41</v>
      </c>
      <c r="D58" s="54">
        <v>175326597.47</v>
      </c>
    </row>
    <row r="59" spans="1:4" x14ac:dyDescent="0.25">
      <c r="A59" s="43" t="s">
        <v>218</v>
      </c>
      <c r="B59" s="44"/>
      <c r="C59" s="54">
        <v>167751814.97999999</v>
      </c>
      <c r="D59" s="54">
        <v>160488651.30000001</v>
      </c>
    </row>
    <row r="60" spans="1:4" x14ac:dyDescent="0.25">
      <c r="A60" s="57" t="s">
        <v>219</v>
      </c>
      <c r="B60" s="57"/>
      <c r="C60" s="58">
        <v>14623255.569999993</v>
      </c>
      <c r="D60" s="58">
        <v>-14837946.169999987</v>
      </c>
    </row>
    <row r="61" spans="1:4" x14ac:dyDescent="0.25">
      <c r="A61" t="s">
        <v>98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7"/>
  <sheetViews>
    <sheetView tabSelected="1" topLeftCell="B1" workbookViewId="0">
      <selection activeCell="D58" sqref="D58"/>
    </sheetView>
  </sheetViews>
  <sheetFormatPr defaultRowHeight="15" x14ac:dyDescent="0.25"/>
  <cols>
    <col min="1" max="1" width="40.5703125" style="60" customWidth="1"/>
    <col min="2" max="2" width="16.7109375" style="60" customWidth="1"/>
    <col min="3" max="3" width="1.85546875" style="60" customWidth="1"/>
    <col min="4" max="4" width="15.42578125" style="60" customWidth="1"/>
    <col min="5" max="5" width="1.85546875" style="60" customWidth="1"/>
    <col min="6" max="6" width="15" style="60" customWidth="1"/>
    <col min="7" max="7" width="1.85546875" style="60" customWidth="1"/>
    <col min="8" max="8" width="17.85546875" style="60" customWidth="1"/>
    <col min="9" max="9" width="1.85546875" style="60" customWidth="1"/>
    <col min="10" max="10" width="14.7109375" style="60" customWidth="1"/>
    <col min="11" max="11" width="1.85546875" style="60" customWidth="1"/>
    <col min="12" max="12" width="15.5703125" style="60" customWidth="1"/>
    <col min="13" max="13" width="1.85546875" style="60" customWidth="1"/>
    <col min="14" max="14" width="15.85546875" style="60" customWidth="1"/>
    <col min="15" max="15" width="1.85546875" style="60" customWidth="1"/>
    <col min="16" max="16" width="14.5703125" style="77" customWidth="1"/>
    <col min="17" max="17" width="1.85546875" style="77" customWidth="1"/>
    <col min="18" max="18" width="17.140625" style="77" customWidth="1"/>
    <col min="19" max="19" width="1.85546875" style="77" customWidth="1"/>
    <col min="20" max="20" width="16.85546875" style="77" customWidth="1"/>
  </cols>
  <sheetData>
    <row r="1" spans="1:20" x14ac:dyDescent="0.25">
      <c r="A1" s="115"/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</row>
    <row r="2" spans="1:20" x14ac:dyDescent="0.25">
      <c r="A2" s="116" t="str">
        <f>[1]DSP.12!D2</f>
        <v>COOPERATIVA DE CREDITO DE LIVRE ADMISSÃO DA REGIÃO DE PARÁ DE MINAS LTDA. - SICOOB CREDIRURAL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</row>
    <row r="3" spans="1:20" x14ac:dyDescent="0.25">
      <c r="A3" s="117" t="str">
        <f>[1]Capa!R18</f>
        <v>3150 - SICOOB CREDIRURAL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</row>
    <row r="4" spans="1:20" x14ac:dyDescent="0.25">
      <c r="A4" s="118" t="s">
        <v>221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</row>
    <row r="5" spans="1:20" x14ac:dyDescent="0.25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60"/>
      <c r="S5" s="60"/>
      <c r="T5" s="61">
        <f>[1]BAL.12!G6</f>
        <v>0</v>
      </c>
    </row>
    <row r="6" spans="1:20" x14ac:dyDescent="0.25">
      <c r="A6" s="119" t="s">
        <v>222</v>
      </c>
      <c r="B6" s="121" t="s">
        <v>223</v>
      </c>
      <c r="C6" s="121"/>
      <c r="D6" s="121"/>
      <c r="E6" s="121"/>
      <c r="F6" s="121"/>
      <c r="G6" s="62"/>
      <c r="H6" s="122" t="s">
        <v>224</v>
      </c>
      <c r="I6" s="122"/>
      <c r="J6" s="122"/>
      <c r="K6" s="122"/>
      <c r="L6" s="122"/>
      <c r="M6" s="122"/>
      <c r="N6" s="122"/>
      <c r="O6" s="122"/>
      <c r="P6" s="122"/>
      <c r="Q6" s="63"/>
      <c r="R6" s="123" t="s">
        <v>95</v>
      </c>
      <c r="S6" s="62"/>
      <c r="T6" s="123" t="s">
        <v>225</v>
      </c>
    </row>
    <row r="7" spans="1:20" ht="22.5" x14ac:dyDescent="0.25">
      <c r="A7" s="120"/>
      <c r="B7" s="62" t="s">
        <v>226</v>
      </c>
      <c r="C7" s="62"/>
      <c r="D7" s="62" t="s">
        <v>227</v>
      </c>
      <c r="E7" s="62"/>
      <c r="F7" s="62" t="s">
        <v>92</v>
      </c>
      <c r="G7" s="62"/>
      <c r="H7" s="64" t="s">
        <v>228</v>
      </c>
      <c r="I7" s="64"/>
      <c r="J7" s="64" t="s">
        <v>229</v>
      </c>
      <c r="K7" s="64"/>
      <c r="L7" s="64" t="s">
        <v>230</v>
      </c>
      <c r="M7" s="64"/>
      <c r="N7" s="64" t="s">
        <v>231</v>
      </c>
      <c r="O7" s="64"/>
      <c r="P7" s="65" t="s">
        <v>232</v>
      </c>
      <c r="Q7" s="65"/>
      <c r="R7" s="121"/>
      <c r="S7" s="62"/>
      <c r="T7" s="121"/>
    </row>
    <row r="8" spans="1:20" x14ac:dyDescent="0.25">
      <c r="A8" s="66" t="str">
        <f>"Saldo em 31/12/"&amp;YEAR([1]DSP.12!I6)-1</f>
        <v>Saldo em 31/12/2018</v>
      </c>
      <c r="B8" s="67">
        <f>F121</f>
        <v>5079910.79</v>
      </c>
      <c r="C8" s="66"/>
      <c r="D8" s="67">
        <f>F122</f>
        <v>0</v>
      </c>
      <c r="E8" s="66"/>
      <c r="F8" s="67"/>
      <c r="G8" s="66"/>
      <c r="H8" s="67">
        <f>F124</f>
        <v>23339946.579999998</v>
      </c>
      <c r="I8" s="66"/>
      <c r="J8" s="67">
        <f>F125</f>
        <v>0</v>
      </c>
      <c r="K8" s="66"/>
      <c r="L8" s="67">
        <f>F126</f>
        <v>0</v>
      </c>
      <c r="M8" s="66"/>
      <c r="N8" s="67">
        <f>F133</f>
        <v>0</v>
      </c>
      <c r="O8" s="66"/>
      <c r="P8" s="67">
        <f>F134+F128</f>
        <v>0</v>
      </c>
      <c r="Q8" s="66"/>
      <c r="R8" s="67">
        <f>F135</f>
        <v>3592881.15</v>
      </c>
      <c r="S8" s="66"/>
      <c r="T8" s="68">
        <f>SUM(B8:R8)</f>
        <v>32012738.519999996</v>
      </c>
    </row>
    <row r="9" spans="1:20" x14ac:dyDescent="0.25">
      <c r="A9" s="69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1"/>
    </row>
    <row r="10" spans="1:20" x14ac:dyDescent="0.25">
      <c r="A10" s="69" t="s">
        <v>233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3">
        <v>-85211.33</v>
      </c>
      <c r="S10" s="70"/>
      <c r="T10" s="71">
        <f t="shared" ref="T10:T15" si="0">SUM(B10:R10)</f>
        <v>-85211.33</v>
      </c>
    </row>
    <row r="11" spans="1:20" x14ac:dyDescent="0.25">
      <c r="A11" s="69" t="s">
        <v>234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0"/>
      <c r="T11" s="71">
        <f t="shared" si="0"/>
        <v>0</v>
      </c>
    </row>
    <row r="12" spans="1:20" x14ac:dyDescent="0.25">
      <c r="A12" s="75" t="s">
        <v>237</v>
      </c>
      <c r="B12" s="72"/>
      <c r="C12" s="72"/>
      <c r="D12" s="72"/>
      <c r="E12" s="72"/>
      <c r="F12" s="72"/>
      <c r="G12" s="72"/>
      <c r="H12" s="72">
        <f>[1]Dados!C130</f>
        <v>1796440.569999997</v>
      </c>
      <c r="J12" s="74">
        <f>[1]Dados!D130</f>
        <v>0</v>
      </c>
      <c r="L12" s="74">
        <f>[1]Dados!E130</f>
        <v>0</v>
      </c>
      <c r="N12" s="74">
        <f>[1]Dados!F130</f>
        <v>0</v>
      </c>
      <c r="P12" s="74">
        <f>[1]Dados!G130</f>
        <v>0</v>
      </c>
      <c r="Q12" s="72"/>
      <c r="R12" s="60">
        <f>-SUM(H12:P12)</f>
        <v>-1796440.569999997</v>
      </c>
      <c r="S12" s="70"/>
      <c r="T12" s="71">
        <f t="shared" si="0"/>
        <v>0</v>
      </c>
    </row>
    <row r="13" spans="1:20" x14ac:dyDescent="0.25">
      <c r="A13" s="75" t="s">
        <v>238</v>
      </c>
      <c r="B13" s="72"/>
      <c r="C13" s="72"/>
      <c r="D13" s="72"/>
      <c r="E13" s="72"/>
      <c r="F13" s="72"/>
      <c r="G13" s="72"/>
      <c r="H13" s="72"/>
      <c r="J13" s="72"/>
      <c r="L13" s="72"/>
      <c r="N13" s="72"/>
      <c r="P13" s="72"/>
      <c r="Q13" s="72"/>
      <c r="R13" s="74">
        <f>[1]Dados!D60</f>
        <v>-1433082.32</v>
      </c>
      <c r="S13" s="70"/>
      <c r="T13" s="71">
        <f t="shared" si="0"/>
        <v>-1433082.32</v>
      </c>
    </row>
    <row r="14" spans="1:20" x14ac:dyDescent="0.25">
      <c r="A14" s="75" t="s">
        <v>239</v>
      </c>
      <c r="B14" s="72">
        <f>[1]Dados!D66</f>
        <v>361287.43000000005</v>
      </c>
      <c r="C14" s="72"/>
      <c r="D14" s="72"/>
      <c r="E14" s="72"/>
      <c r="F14" s="72"/>
      <c r="G14" s="72"/>
      <c r="H14" s="72"/>
      <c r="J14" s="72"/>
      <c r="L14" s="72"/>
      <c r="N14" s="72"/>
      <c r="P14" s="72"/>
      <c r="Q14" s="72"/>
      <c r="R14" s="72">
        <f>B14*-1</f>
        <v>-361287.43000000005</v>
      </c>
      <c r="S14" s="70"/>
      <c r="T14" s="71">
        <f t="shared" si="0"/>
        <v>0</v>
      </c>
    </row>
    <row r="15" spans="1:20" x14ac:dyDescent="0.25">
      <c r="A15" s="75" t="s">
        <v>240</v>
      </c>
      <c r="B15" s="72"/>
      <c r="C15" s="72"/>
      <c r="D15" s="72"/>
      <c r="E15" s="72"/>
      <c r="F15" s="72"/>
      <c r="G15" s="72"/>
      <c r="H15" s="72"/>
      <c r="J15" s="72"/>
      <c r="L15" s="72"/>
      <c r="N15" s="72"/>
      <c r="P15" s="72"/>
      <c r="Q15" s="72"/>
      <c r="R15" s="74">
        <f>[1]Dados!D56</f>
        <v>-2070.83</v>
      </c>
      <c r="S15" s="70"/>
      <c r="T15" s="71">
        <f t="shared" si="0"/>
        <v>-2070.83</v>
      </c>
    </row>
    <row r="16" spans="1:20" x14ac:dyDescent="0.25">
      <c r="A16" s="69" t="s">
        <v>241</v>
      </c>
      <c r="B16" s="72"/>
      <c r="C16" s="72"/>
      <c r="D16" s="72"/>
      <c r="E16" s="72"/>
      <c r="F16" s="72"/>
      <c r="G16" s="72"/>
      <c r="H16" s="74">
        <f>[1]Dados!F163</f>
        <v>0</v>
      </c>
      <c r="J16" s="74">
        <f>[1]Dados!H154</f>
        <v>0</v>
      </c>
      <c r="L16" s="74">
        <f>[1]Dados!I154</f>
        <v>0</v>
      </c>
      <c r="N16" s="74">
        <f>[1]Dados!J154</f>
        <v>0</v>
      </c>
      <c r="P16" s="74">
        <f>[1]Dados!K154</f>
        <v>0</v>
      </c>
      <c r="Q16" s="72"/>
      <c r="R16" s="74">
        <f>H16*-1</f>
        <v>0</v>
      </c>
      <c r="S16" s="70"/>
      <c r="T16" s="71"/>
    </row>
    <row r="17" spans="1:20" x14ac:dyDescent="0.25">
      <c r="A17" s="69" t="s">
        <v>242</v>
      </c>
      <c r="B17" s="72"/>
      <c r="C17" s="72"/>
      <c r="D17" s="72"/>
      <c r="E17" s="72"/>
      <c r="F17" s="72"/>
      <c r="G17" s="72"/>
      <c r="H17" s="72"/>
      <c r="J17" s="72"/>
      <c r="L17" s="72"/>
      <c r="N17" s="72"/>
      <c r="P17" s="72"/>
      <c r="Q17" s="72"/>
      <c r="R17" s="72"/>
      <c r="S17" s="72"/>
      <c r="T17" s="71">
        <f t="shared" ref="T17:T28" si="1">SUM(B17:R17)</f>
        <v>0</v>
      </c>
    </row>
    <row r="18" spans="1:20" x14ac:dyDescent="0.25">
      <c r="A18" s="75" t="s">
        <v>243</v>
      </c>
      <c r="B18" s="76">
        <f>[1]Dados!D46-D18</f>
        <v>58799.12</v>
      </c>
      <c r="C18" s="72"/>
      <c r="D18" s="72">
        <f>N122</f>
        <v>0</v>
      </c>
      <c r="E18" s="72"/>
      <c r="F18" s="72"/>
      <c r="G18" s="72"/>
      <c r="H18" s="74">
        <f>[1]Dados!G157</f>
        <v>0</v>
      </c>
      <c r="J18" s="74">
        <f>[1]Dados!H157</f>
        <v>0</v>
      </c>
      <c r="L18" s="72"/>
      <c r="N18" s="72"/>
      <c r="P18" s="72"/>
      <c r="Q18" s="72"/>
      <c r="R18" s="72"/>
      <c r="S18" s="72"/>
      <c r="T18" s="71">
        <f t="shared" si="1"/>
        <v>58799.12</v>
      </c>
    </row>
    <row r="19" spans="1:20" x14ac:dyDescent="0.25">
      <c r="A19" s="75" t="s">
        <v>244</v>
      </c>
      <c r="B19" s="76">
        <f>[1]Dados!D51</f>
        <v>-46390.140000000007</v>
      </c>
      <c r="C19" s="72"/>
      <c r="D19" s="72"/>
      <c r="E19" s="72"/>
      <c r="F19" s="72"/>
      <c r="G19" s="72"/>
      <c r="H19" s="72"/>
      <c r="J19" s="72"/>
      <c r="L19" s="72"/>
      <c r="N19" s="72"/>
      <c r="P19" s="72"/>
      <c r="Q19" s="72"/>
      <c r="R19" s="72"/>
      <c r="S19" s="72"/>
      <c r="T19" s="71">
        <f t="shared" si="1"/>
        <v>-46390.140000000007</v>
      </c>
    </row>
    <row r="20" spans="1:20" x14ac:dyDescent="0.25">
      <c r="A20" s="75" t="s">
        <v>220</v>
      </c>
      <c r="B20" s="72">
        <f>[1]Dados!D72</f>
        <v>-100</v>
      </c>
      <c r="C20" s="72"/>
      <c r="D20" s="72"/>
      <c r="E20" s="72"/>
      <c r="F20" s="72"/>
      <c r="G20" s="72"/>
      <c r="H20" s="72"/>
      <c r="J20" s="72"/>
      <c r="L20" s="72"/>
      <c r="N20" s="72"/>
      <c r="P20" s="72"/>
      <c r="Q20" s="72"/>
      <c r="R20" s="72"/>
      <c r="S20" s="72"/>
      <c r="T20" s="71">
        <f t="shared" si="1"/>
        <v>-100</v>
      </c>
    </row>
    <row r="21" spans="1:20" x14ac:dyDescent="0.25">
      <c r="A21" s="69" t="s">
        <v>245</v>
      </c>
      <c r="B21" s="72"/>
      <c r="C21" s="72"/>
      <c r="D21" s="72"/>
      <c r="E21" s="72"/>
      <c r="F21" s="72"/>
      <c r="G21" s="72"/>
      <c r="H21" s="74">
        <f>[1]Dados!C133</f>
        <v>0</v>
      </c>
      <c r="J21" s="74">
        <f>[1]Dados!D133</f>
        <v>0</v>
      </c>
      <c r="L21" s="74">
        <f>[1]Dados!E133</f>
        <v>0</v>
      </c>
      <c r="N21" s="74">
        <f>[1]Dados!F133</f>
        <v>0</v>
      </c>
      <c r="P21" s="74">
        <f>[1]Dados!G133</f>
        <v>0</v>
      </c>
      <c r="Q21" s="72"/>
      <c r="R21" s="72">
        <f>SUM(H21:P21)*-1</f>
        <v>0</v>
      </c>
      <c r="S21" s="72"/>
      <c r="T21" s="71">
        <f t="shared" si="1"/>
        <v>0</v>
      </c>
    </row>
    <row r="22" spans="1:20" x14ac:dyDescent="0.25">
      <c r="A22" s="69" t="s">
        <v>246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>
        <f>[1]DSP.06!F153+[1]DSP.06!F155+[1]DSP.06!F157+[1]DSP.06!F159</f>
        <v>1728003.2500000005</v>
      </c>
      <c r="S22" s="72"/>
      <c r="T22" s="71">
        <f t="shared" si="1"/>
        <v>1728003.2500000005</v>
      </c>
    </row>
    <row r="23" spans="1:20" x14ac:dyDescent="0.25">
      <c r="A23" s="69" t="s">
        <v>248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1">
        <f t="shared" si="1"/>
        <v>0</v>
      </c>
    </row>
    <row r="24" spans="1:20" x14ac:dyDescent="0.25">
      <c r="A24" s="69" t="s">
        <v>249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1">
        <f t="shared" si="1"/>
        <v>0</v>
      </c>
    </row>
    <row r="25" spans="1:20" x14ac:dyDescent="0.25">
      <c r="A25" s="75" t="s">
        <v>228</v>
      </c>
      <c r="B25" s="72"/>
      <c r="C25" s="72"/>
      <c r="D25" s="72"/>
      <c r="E25" s="72"/>
      <c r="F25" s="72"/>
      <c r="G25" s="72"/>
      <c r="H25" s="74">
        <f>[1]Dados!G163</f>
        <v>0</v>
      </c>
      <c r="I25" s="72"/>
      <c r="J25" s="72"/>
      <c r="K25" s="72"/>
      <c r="L25" s="72"/>
      <c r="M25" s="72"/>
      <c r="N25" s="72"/>
      <c r="O25" s="72"/>
      <c r="P25" s="72"/>
      <c r="Q25" s="72"/>
      <c r="R25" s="72">
        <f>H25*-1</f>
        <v>0</v>
      </c>
      <c r="S25" s="72"/>
      <c r="T25" s="71">
        <f t="shared" si="1"/>
        <v>0</v>
      </c>
    </row>
    <row r="26" spans="1:20" x14ac:dyDescent="0.25">
      <c r="A26" s="75" t="s">
        <v>250</v>
      </c>
      <c r="B26" s="72"/>
      <c r="C26" s="72"/>
      <c r="D26" s="72"/>
      <c r="E26" s="72"/>
      <c r="F26" s="72"/>
      <c r="G26" s="72"/>
      <c r="H26" s="78"/>
      <c r="I26" s="72"/>
      <c r="J26" s="72"/>
      <c r="K26" s="72"/>
      <c r="L26" s="72"/>
      <c r="M26" s="72"/>
      <c r="N26" s="72"/>
      <c r="O26" s="72"/>
      <c r="P26" s="72"/>
      <c r="Q26" s="72"/>
      <c r="R26" s="74"/>
      <c r="S26" s="72"/>
      <c r="T26" s="71">
        <f t="shared" si="1"/>
        <v>0</v>
      </c>
    </row>
    <row r="27" spans="1:20" x14ac:dyDescent="0.25">
      <c r="A27" s="75" t="s">
        <v>251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4"/>
      <c r="S27" s="72"/>
      <c r="T27" s="71">
        <f t="shared" si="1"/>
        <v>0</v>
      </c>
    </row>
    <row r="28" spans="1:20" x14ac:dyDescent="0.25">
      <c r="A28" s="66" t="str">
        <f>"Saldo em 30/06/"&amp;YEAR([1]DSP.12!I6)</f>
        <v>Saldo em 30/06/2019</v>
      </c>
      <c r="B28" s="67">
        <f>SUM(B8:B27)</f>
        <v>5453507.2000000002</v>
      </c>
      <c r="C28" s="66"/>
      <c r="D28" s="67">
        <f>SUM(D8:D27)</f>
        <v>0</v>
      </c>
      <c r="E28" s="66"/>
      <c r="F28" s="67">
        <f>SUM(F8:F27)</f>
        <v>0</v>
      </c>
      <c r="G28" s="66"/>
      <c r="H28" s="67">
        <f>SUM(H8:H27)</f>
        <v>25136387.149999995</v>
      </c>
      <c r="I28" s="66"/>
      <c r="J28" s="67">
        <f>SUM(J8:J27)</f>
        <v>0</v>
      </c>
      <c r="K28" s="66"/>
      <c r="L28" s="67">
        <f>SUM(L8:L27)</f>
        <v>0</v>
      </c>
      <c r="M28" s="66"/>
      <c r="N28" s="67">
        <f>SUM(N8:N27)</f>
        <v>0</v>
      </c>
      <c r="O28" s="66"/>
      <c r="P28" s="67">
        <f>SUM(P8:P27)</f>
        <v>0</v>
      </c>
      <c r="Q28" s="66"/>
      <c r="R28" s="67">
        <f>SUM(R8:R27)</f>
        <v>1642791.9200000032</v>
      </c>
      <c r="S28" s="66"/>
      <c r="T28" s="68">
        <f t="shared" si="1"/>
        <v>32232686.269999996</v>
      </c>
    </row>
    <row r="29" spans="1:20" x14ac:dyDescent="0.25">
      <c r="A29" s="79"/>
      <c r="B29" s="77"/>
      <c r="C29" s="77"/>
      <c r="D29" s="77"/>
      <c r="E29" s="77"/>
      <c r="F29" s="77"/>
      <c r="G29" s="77"/>
      <c r="H29" s="77"/>
      <c r="I29" s="77"/>
      <c r="J29" s="77"/>
      <c r="K29" s="80"/>
      <c r="L29" s="77"/>
      <c r="M29" s="80"/>
      <c r="N29" s="77"/>
      <c r="O29" s="80"/>
    </row>
    <row r="30" spans="1:20" x14ac:dyDescent="0.25">
      <c r="A30" s="66" t="str">
        <f>"Saldo em 31/12/"&amp;YEAR([1]DSP.12!H6)-1</f>
        <v>Saldo em 31/12/2019</v>
      </c>
      <c r="B30" s="67">
        <f>J121</f>
        <v>5462017.9800000004</v>
      </c>
      <c r="C30" s="66"/>
      <c r="D30" s="67">
        <f>J122</f>
        <v>-200</v>
      </c>
      <c r="E30" s="66"/>
      <c r="F30" s="67"/>
      <c r="G30" s="66"/>
      <c r="H30" s="67">
        <f>J124</f>
        <v>26009744.93</v>
      </c>
      <c r="I30" s="66"/>
      <c r="J30" s="67">
        <f>J125</f>
        <v>0</v>
      </c>
      <c r="K30" s="66"/>
      <c r="L30" s="67">
        <f>J126</f>
        <v>0</v>
      </c>
      <c r="M30" s="66"/>
      <c r="N30" s="67">
        <f>J133</f>
        <v>0</v>
      </c>
      <c r="O30" s="66"/>
      <c r="P30" s="67">
        <f>J128+J134</f>
        <v>0</v>
      </c>
      <c r="Q30" s="66"/>
      <c r="R30" s="67">
        <f>J135</f>
        <v>3189880.38</v>
      </c>
      <c r="S30" s="66"/>
      <c r="T30" s="68">
        <f>SUM(B30:R30)</f>
        <v>34661443.289999999</v>
      </c>
    </row>
    <row r="31" spans="1:20" x14ac:dyDescent="0.25">
      <c r="A31" s="81"/>
      <c r="B31" s="82"/>
      <c r="C31" s="81"/>
      <c r="D31" s="82"/>
      <c r="E31" s="81"/>
      <c r="F31" s="82"/>
      <c r="G31" s="81"/>
      <c r="H31" s="82"/>
      <c r="I31" s="81"/>
      <c r="J31" s="82"/>
      <c r="K31" s="81"/>
      <c r="L31" s="82"/>
      <c r="M31" s="81"/>
      <c r="N31" s="82"/>
      <c r="O31" s="81"/>
      <c r="P31" s="82"/>
      <c r="Q31" s="81"/>
      <c r="R31" s="82"/>
      <c r="S31" s="81"/>
      <c r="T31" s="83"/>
    </row>
    <row r="32" spans="1:20" x14ac:dyDescent="0.25">
      <c r="A32" s="69" t="s">
        <v>233</v>
      </c>
      <c r="B32" s="72"/>
      <c r="C32" s="72"/>
      <c r="D32" s="72"/>
      <c r="E32" s="72"/>
      <c r="F32" s="72"/>
      <c r="G32" s="72"/>
      <c r="H32" s="72"/>
      <c r="I32" s="72"/>
      <c r="J32" s="72"/>
      <c r="K32" s="78"/>
      <c r="L32" s="72"/>
      <c r="M32" s="78"/>
      <c r="N32" s="72"/>
      <c r="O32" s="78"/>
      <c r="P32" s="72"/>
      <c r="Q32" s="72"/>
      <c r="R32" s="74">
        <f>[1]Dados!L170</f>
        <v>0</v>
      </c>
      <c r="S32" s="70"/>
      <c r="T32" s="71">
        <f t="shared" ref="T32:T49" si="2">SUM(B32:R32)</f>
        <v>0</v>
      </c>
    </row>
    <row r="33" spans="1:20" x14ac:dyDescent="0.25">
      <c r="A33" s="69" t="s">
        <v>234</v>
      </c>
      <c r="B33" s="72"/>
      <c r="C33" s="72"/>
      <c r="D33" s="72"/>
      <c r="E33" s="72"/>
      <c r="F33" s="72"/>
      <c r="G33" s="72"/>
      <c r="H33" s="72"/>
      <c r="I33" s="72"/>
      <c r="J33" s="72"/>
      <c r="K33" s="78"/>
      <c r="L33" s="72"/>
      <c r="M33" s="78"/>
      <c r="N33" s="72"/>
      <c r="O33" s="78"/>
      <c r="P33" s="72"/>
      <c r="Q33" s="72"/>
      <c r="R33" s="72"/>
      <c r="S33" s="70"/>
      <c r="T33" s="71">
        <f t="shared" si="2"/>
        <v>0</v>
      </c>
    </row>
    <row r="34" spans="1:20" x14ac:dyDescent="0.25">
      <c r="A34" s="75" t="s">
        <v>235</v>
      </c>
      <c r="B34" s="72"/>
      <c r="C34" s="72"/>
      <c r="D34" s="72"/>
      <c r="E34" s="72"/>
      <c r="F34" s="72"/>
      <c r="G34" s="72"/>
      <c r="H34" s="72"/>
      <c r="I34" s="72"/>
      <c r="J34" s="72"/>
      <c r="K34" s="78"/>
      <c r="L34" s="72"/>
      <c r="M34" s="78"/>
      <c r="N34" s="72"/>
      <c r="O34" s="78"/>
      <c r="P34" s="72"/>
      <c r="Q34" s="72"/>
      <c r="R34" s="74">
        <f>[1]Dados!L172</f>
        <v>0</v>
      </c>
      <c r="S34" s="70"/>
      <c r="T34" s="71">
        <f t="shared" si="2"/>
        <v>0</v>
      </c>
    </row>
    <row r="35" spans="1:20" x14ac:dyDescent="0.25">
      <c r="A35" s="75" t="s">
        <v>236</v>
      </c>
      <c r="B35" s="72"/>
      <c r="C35" s="72"/>
      <c r="D35" s="72"/>
      <c r="E35" s="72"/>
      <c r="F35" s="72"/>
      <c r="G35" s="72"/>
      <c r="H35" s="72"/>
      <c r="I35" s="72"/>
      <c r="J35" s="72"/>
      <c r="K35" s="78"/>
      <c r="L35" s="72"/>
      <c r="M35" s="78"/>
      <c r="N35" s="72"/>
      <c r="O35" s="78"/>
      <c r="P35" s="72"/>
      <c r="Q35" s="72"/>
      <c r="R35" s="74">
        <f>[1]Dados!L173</f>
        <v>0</v>
      </c>
      <c r="S35" s="70"/>
      <c r="T35" s="71">
        <f t="shared" si="2"/>
        <v>0</v>
      </c>
    </row>
    <row r="36" spans="1:20" x14ac:dyDescent="0.25">
      <c r="A36" s="75" t="s">
        <v>237</v>
      </c>
      <c r="B36" s="72"/>
      <c r="C36" s="72"/>
      <c r="D36" s="72"/>
      <c r="E36" s="72"/>
      <c r="F36" s="72"/>
      <c r="G36" s="72"/>
      <c r="H36" s="74">
        <f>[1]Dados!C122</f>
        <v>1594940.1900000013</v>
      </c>
      <c r="J36" s="74">
        <f>[1]Dados!D122</f>
        <v>0</v>
      </c>
      <c r="K36" s="78"/>
      <c r="L36" s="74">
        <f>[1]Dados!E130</f>
        <v>0</v>
      </c>
      <c r="M36" s="78"/>
      <c r="N36" s="74">
        <f>[1]Dados!F122</f>
        <v>0</v>
      </c>
      <c r="O36" s="78"/>
      <c r="P36" s="74">
        <f>[1]Dados!G122</f>
        <v>0</v>
      </c>
      <c r="Q36" s="72"/>
      <c r="R36" s="60">
        <f>-SUM(H36:P36)</f>
        <v>-1594940.1900000013</v>
      </c>
      <c r="S36" s="70"/>
      <c r="T36" s="71">
        <f t="shared" si="2"/>
        <v>0</v>
      </c>
    </row>
    <row r="37" spans="1:20" x14ac:dyDescent="0.25">
      <c r="A37" s="75" t="s">
        <v>238</v>
      </c>
      <c r="B37" s="72"/>
      <c r="C37" s="72"/>
      <c r="D37" s="72"/>
      <c r="E37" s="72"/>
      <c r="F37" s="72"/>
      <c r="G37" s="72"/>
      <c r="H37" s="72"/>
      <c r="I37" s="72"/>
      <c r="J37" s="72"/>
      <c r="K37" s="78"/>
      <c r="L37" s="72"/>
      <c r="M37" s="78"/>
      <c r="N37" s="72"/>
      <c r="O37" s="78"/>
      <c r="P37" s="72"/>
      <c r="Q37" s="72"/>
      <c r="R37" s="74">
        <f>[1]Dados!C56</f>
        <v>-12835.359999999999</v>
      </c>
      <c r="S37" s="70"/>
      <c r="T37" s="71">
        <f t="shared" si="2"/>
        <v>-12835.359999999999</v>
      </c>
    </row>
    <row r="38" spans="1:20" x14ac:dyDescent="0.25">
      <c r="A38" s="75" t="s">
        <v>239</v>
      </c>
      <c r="B38" s="72">
        <f>[1]Dados!C66</f>
        <v>329412.22000000003</v>
      </c>
      <c r="C38" s="72"/>
      <c r="D38" s="72"/>
      <c r="E38" s="72"/>
      <c r="F38" s="72"/>
      <c r="G38" s="72"/>
      <c r="H38" s="72"/>
      <c r="I38" s="72"/>
      <c r="J38" s="72"/>
      <c r="K38" s="78"/>
      <c r="L38" s="72"/>
      <c r="M38" s="78"/>
      <c r="N38" s="72"/>
      <c r="O38" s="78"/>
      <c r="P38" s="72"/>
      <c r="Q38" s="72"/>
      <c r="R38" s="72">
        <f>B38*-1</f>
        <v>-329412.22000000003</v>
      </c>
      <c r="S38" s="70"/>
      <c r="T38" s="71">
        <f t="shared" si="2"/>
        <v>0</v>
      </c>
    </row>
    <row r="39" spans="1:20" x14ac:dyDescent="0.25">
      <c r="A39" s="75" t="s">
        <v>240</v>
      </c>
      <c r="B39" s="72"/>
      <c r="C39" s="72"/>
      <c r="D39" s="72"/>
      <c r="E39" s="72"/>
      <c r="F39" s="72"/>
      <c r="G39" s="72"/>
      <c r="H39" s="72"/>
      <c r="I39" s="72"/>
      <c r="J39" s="72"/>
      <c r="K39" s="78"/>
      <c r="L39" s="72"/>
      <c r="M39" s="78"/>
      <c r="N39" s="72"/>
      <c r="O39" s="78"/>
      <c r="P39" s="72"/>
      <c r="Q39" s="72"/>
      <c r="R39" s="74">
        <f>[1]Dados!C60</f>
        <v>-1252692.6099999999</v>
      </c>
      <c r="S39" s="70"/>
      <c r="T39" s="71">
        <f t="shared" si="2"/>
        <v>-1252692.6099999999</v>
      </c>
    </row>
    <row r="40" spans="1:20" x14ac:dyDescent="0.25">
      <c r="A40" s="69" t="s">
        <v>242</v>
      </c>
      <c r="B40" s="72"/>
      <c r="C40" s="72"/>
      <c r="D40" s="72"/>
      <c r="E40" s="72"/>
      <c r="F40" s="72"/>
      <c r="G40" s="72"/>
      <c r="H40" s="72"/>
      <c r="I40" s="72"/>
      <c r="J40" s="72"/>
      <c r="K40" s="78"/>
      <c r="L40" s="72"/>
      <c r="M40" s="78"/>
      <c r="N40" s="72"/>
      <c r="O40" s="78"/>
      <c r="P40" s="72"/>
      <c r="Q40" s="72"/>
      <c r="R40" s="72"/>
      <c r="S40" s="72"/>
      <c r="T40" s="71">
        <f t="shared" si="2"/>
        <v>0</v>
      </c>
    </row>
    <row r="41" spans="1:20" x14ac:dyDescent="0.25">
      <c r="A41" s="75" t="s">
        <v>243</v>
      </c>
      <c r="B41" s="72">
        <f>[1]Dados!C46-D41</f>
        <v>66398.45</v>
      </c>
      <c r="C41" s="72"/>
      <c r="D41" s="72">
        <f>R122</f>
        <v>200</v>
      </c>
      <c r="E41" s="72"/>
      <c r="F41" s="72"/>
      <c r="G41" s="72"/>
      <c r="H41" s="72"/>
      <c r="I41" s="72"/>
      <c r="J41" s="72"/>
      <c r="K41" s="78"/>
      <c r="L41" s="72"/>
      <c r="M41" s="78"/>
      <c r="N41" s="72"/>
      <c r="O41" s="78"/>
      <c r="P41" s="72"/>
      <c r="Q41" s="72"/>
      <c r="R41" s="72"/>
      <c r="S41" s="72"/>
      <c r="T41" s="71">
        <f t="shared" si="2"/>
        <v>66598.45</v>
      </c>
    </row>
    <row r="42" spans="1:20" x14ac:dyDescent="0.25">
      <c r="A42" s="75" t="s">
        <v>244</v>
      </c>
      <c r="B42" s="84">
        <f>[1]Dados!C51</f>
        <v>-18624.579999999998</v>
      </c>
      <c r="C42" s="72"/>
      <c r="D42" s="72"/>
      <c r="E42" s="72"/>
      <c r="F42" s="72"/>
      <c r="G42" s="72"/>
      <c r="H42" s="72"/>
      <c r="I42" s="72"/>
      <c r="J42" s="72"/>
      <c r="K42" s="78"/>
      <c r="L42" s="72"/>
      <c r="M42" s="78"/>
      <c r="N42" s="72"/>
      <c r="O42" s="78"/>
      <c r="P42" s="72"/>
      <c r="Q42" s="72"/>
      <c r="R42" s="72"/>
      <c r="S42" s="72"/>
      <c r="T42" s="71">
        <f t="shared" si="2"/>
        <v>-18624.579999999998</v>
      </c>
    </row>
    <row r="43" spans="1:20" x14ac:dyDescent="0.25">
      <c r="A43" s="69" t="s">
        <v>246</v>
      </c>
      <c r="B43" s="72"/>
      <c r="C43" s="72"/>
      <c r="D43" s="72"/>
      <c r="E43" s="72"/>
      <c r="F43" s="72"/>
      <c r="G43" s="72"/>
      <c r="H43" s="72"/>
      <c r="I43" s="72"/>
      <c r="J43" s="72"/>
      <c r="K43" s="78"/>
      <c r="L43" s="72"/>
      <c r="M43" s="78"/>
      <c r="N43" s="72"/>
      <c r="O43" s="78"/>
      <c r="P43" s="72"/>
      <c r="Q43" s="72"/>
      <c r="R43" s="60">
        <f>[1]DSP.06!E153+[1]DSP.06!E155+[1]DSP.06!E157+[1]DSP.06!E159</f>
        <v>2304146.1100000013</v>
      </c>
      <c r="S43" s="72"/>
      <c r="T43" s="71">
        <f t="shared" si="2"/>
        <v>2304146.1100000013</v>
      </c>
    </row>
    <row r="44" spans="1:20" x14ac:dyDescent="0.25">
      <c r="A44" s="69" t="s">
        <v>247</v>
      </c>
      <c r="B44" s="74">
        <f>[1]Dados!B178</f>
        <v>0</v>
      </c>
      <c r="C44" s="72"/>
      <c r="D44" s="74">
        <f>[1]Dados!D178</f>
        <v>0</v>
      </c>
      <c r="E44" s="72"/>
      <c r="F44" s="74">
        <f>[1]Dados!F178</f>
        <v>0</v>
      </c>
      <c r="G44" s="72"/>
      <c r="H44" s="74">
        <f>[1]Dados!G178</f>
        <v>0</v>
      </c>
      <c r="I44" s="72"/>
      <c r="J44" s="74">
        <f>[1]Dados!H178</f>
        <v>0</v>
      </c>
      <c r="K44" s="78"/>
      <c r="L44" s="74">
        <f>[1]Dados!I178</f>
        <v>0</v>
      </c>
      <c r="M44" s="78"/>
      <c r="N44" s="74">
        <f>[1]Dados!J178</f>
        <v>0</v>
      </c>
      <c r="O44" s="78"/>
      <c r="P44" s="74">
        <f>[1]Dados!K178</f>
        <v>0</v>
      </c>
      <c r="Q44" s="72"/>
      <c r="R44" s="74">
        <f>[1]Dados!L178</f>
        <v>0</v>
      </c>
      <c r="S44" s="72"/>
      <c r="T44" s="71">
        <f t="shared" si="2"/>
        <v>0</v>
      </c>
    </row>
    <row r="45" spans="1:20" x14ac:dyDescent="0.25">
      <c r="A45" s="69" t="s">
        <v>248</v>
      </c>
      <c r="B45" s="72"/>
      <c r="C45" s="72"/>
      <c r="D45" s="72"/>
      <c r="E45" s="72"/>
      <c r="F45" s="72"/>
      <c r="G45" s="72"/>
      <c r="H45" s="72"/>
      <c r="I45" s="72"/>
      <c r="J45" s="72"/>
      <c r="K45" s="78"/>
      <c r="L45" s="72"/>
      <c r="M45" s="78"/>
      <c r="N45" s="72"/>
      <c r="O45" s="78"/>
      <c r="P45" s="72"/>
      <c r="Q45" s="72"/>
      <c r="R45" s="74"/>
      <c r="S45" s="72"/>
      <c r="T45" s="71">
        <f t="shared" si="2"/>
        <v>0</v>
      </c>
    </row>
    <row r="46" spans="1:20" x14ac:dyDescent="0.25">
      <c r="A46" s="69" t="str">
        <f>A24</f>
        <v>Destinação das Sobras aos fundos obrigatórios:</v>
      </c>
      <c r="B46" s="72"/>
      <c r="C46" s="72"/>
      <c r="D46" s="72"/>
      <c r="E46" s="72"/>
      <c r="F46" s="72"/>
      <c r="G46" s="72"/>
      <c r="H46" s="72"/>
      <c r="I46" s="72"/>
      <c r="J46" s="72"/>
      <c r="K46" s="78"/>
      <c r="L46" s="72"/>
      <c r="M46" s="78"/>
      <c r="N46" s="72"/>
      <c r="O46" s="78"/>
      <c r="P46" s="72"/>
      <c r="Q46" s="72"/>
      <c r="R46" s="74"/>
      <c r="S46" s="72"/>
      <c r="T46" s="71">
        <f t="shared" si="2"/>
        <v>0</v>
      </c>
    </row>
    <row r="47" spans="1:20" x14ac:dyDescent="0.25">
      <c r="A47" s="75" t="s">
        <v>228</v>
      </c>
      <c r="B47" s="72"/>
      <c r="C47" s="72"/>
      <c r="D47" s="72"/>
      <c r="E47" s="72"/>
      <c r="F47" s="72"/>
      <c r="G47" s="72"/>
      <c r="H47" s="74" t="e">
        <f>SUMIF('[1]raz6.1JUN20'!F:I,"6.1.7.10.00.0001-8",'[1]raz6.1JUN20'!I:I)</f>
        <v>#VALUE!</v>
      </c>
      <c r="I47" s="72"/>
      <c r="J47" s="72"/>
      <c r="K47" s="78"/>
      <c r="L47" s="72"/>
      <c r="M47" s="78"/>
      <c r="N47" s="72"/>
      <c r="O47" s="78"/>
      <c r="P47" s="72"/>
      <c r="Q47" s="72"/>
      <c r="R47" s="72" t="e">
        <f>H47*-1</f>
        <v>#VALUE!</v>
      </c>
      <c r="S47" s="72"/>
      <c r="T47" s="71" t="e">
        <f t="shared" si="2"/>
        <v>#VALUE!</v>
      </c>
    </row>
    <row r="48" spans="1:20" x14ac:dyDescent="0.25">
      <c r="A48" s="75" t="s">
        <v>250</v>
      </c>
      <c r="B48" s="72"/>
      <c r="C48" s="72"/>
      <c r="D48" s="72"/>
      <c r="E48" s="72"/>
      <c r="F48" s="72"/>
      <c r="G48" s="72"/>
      <c r="H48" s="78"/>
      <c r="I48" s="72"/>
      <c r="J48" s="72"/>
      <c r="K48" s="78"/>
      <c r="L48" s="72"/>
      <c r="M48" s="78"/>
      <c r="N48" s="72"/>
      <c r="O48" s="78"/>
      <c r="P48" s="72"/>
      <c r="Q48" s="72"/>
      <c r="R48" s="74"/>
      <c r="S48" s="72"/>
      <c r="T48" s="71">
        <f t="shared" si="2"/>
        <v>0</v>
      </c>
    </row>
    <row r="49" spans="1:20" x14ac:dyDescent="0.25">
      <c r="A49" s="75" t="s">
        <v>251</v>
      </c>
      <c r="B49" s="72"/>
      <c r="C49" s="72"/>
      <c r="D49" s="72"/>
      <c r="E49" s="72"/>
      <c r="F49" s="72"/>
      <c r="G49" s="72"/>
      <c r="H49" s="72"/>
      <c r="I49" s="72"/>
      <c r="J49" s="72"/>
      <c r="K49" s="78"/>
      <c r="L49" s="72"/>
      <c r="M49" s="78"/>
      <c r="N49" s="72"/>
      <c r="O49" s="78"/>
      <c r="P49" s="72"/>
      <c r="Q49" s="72"/>
      <c r="R49" s="74"/>
      <c r="S49" s="72"/>
      <c r="T49" s="71">
        <f t="shared" si="2"/>
        <v>0</v>
      </c>
    </row>
    <row r="50" spans="1:20" x14ac:dyDescent="0.25">
      <c r="A50" s="66" t="str">
        <f>"Saldo em 30/06/"&amp;YEAR([1]DSP.12!I6)+1</f>
        <v>Saldo em 30/06/2020</v>
      </c>
      <c r="B50" s="67">
        <f>SUM(B30:B45)</f>
        <v>5839204.0700000003</v>
      </c>
      <c r="C50" s="66"/>
      <c r="D50" s="67">
        <f>SUM(D30:D45)</f>
        <v>0</v>
      </c>
      <c r="E50" s="66"/>
      <c r="F50" s="67">
        <f>SUM(F30:F45)</f>
        <v>0</v>
      </c>
      <c r="G50" s="66"/>
      <c r="H50" s="67">
        <f>SUM(H30:H45)</f>
        <v>27604685.120000001</v>
      </c>
      <c r="I50" s="66"/>
      <c r="J50" s="67">
        <f>SUM(J30:J45)</f>
        <v>0</v>
      </c>
      <c r="K50" s="66"/>
      <c r="L50" s="67">
        <f>SUM(L30:L45)</f>
        <v>0</v>
      </c>
      <c r="M50" s="66"/>
      <c r="N50" s="67">
        <f>SUM(N30:N45)</f>
        <v>0</v>
      </c>
      <c r="O50" s="66"/>
      <c r="P50" s="67">
        <f>SUM(P30:P45)</f>
        <v>0</v>
      </c>
      <c r="Q50" s="66"/>
      <c r="R50" s="67">
        <f>SUM(R30:R45)</f>
        <v>2304146.11</v>
      </c>
      <c r="S50" s="66"/>
      <c r="T50" s="67" t="e">
        <f>SUM(T30:T49)</f>
        <v>#VALUE!</v>
      </c>
    </row>
    <row r="51" spans="1:20" x14ac:dyDescent="0.25">
      <c r="A51" s="114" t="s">
        <v>98</v>
      </c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</row>
    <row r="52" spans="1:20" x14ac:dyDescent="0.25">
      <c r="A52" s="102"/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</row>
    <row r="53" spans="1:20" x14ac:dyDescent="0.25">
      <c r="A53" s="102"/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</row>
    <row r="54" spans="1:20" x14ac:dyDescent="0.25">
      <c r="A54" s="102"/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</row>
    <row r="55" spans="1:20" x14ac:dyDescent="0.25">
      <c r="A55" s="102"/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</row>
    <row r="56" spans="1:20" x14ac:dyDescent="0.25">
      <c r="A56" s="102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</row>
    <row r="57" spans="1:20" x14ac:dyDescent="0.25">
      <c r="A57" s="102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</row>
    <row r="58" spans="1:20" x14ac:dyDescent="0.25">
      <c r="A58" s="102"/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</row>
    <row r="59" spans="1:20" x14ac:dyDescent="0.25">
      <c r="A59" s="102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</row>
    <row r="60" spans="1:20" x14ac:dyDescent="0.25">
      <c r="A60" s="102"/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</row>
    <row r="61" spans="1:20" x14ac:dyDescent="0.25">
      <c r="A61" s="102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</row>
    <row r="62" spans="1:20" x14ac:dyDescent="0.25">
      <c r="A62" s="102"/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</row>
    <row r="63" spans="1:20" x14ac:dyDescent="0.25">
      <c r="A63" s="102"/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</row>
    <row r="64" spans="1:20" x14ac:dyDescent="0.25">
      <c r="A64" s="102"/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</row>
    <row r="65" spans="1:20" x14ac:dyDescent="0.25">
      <c r="A65" s="102"/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</row>
    <row r="66" spans="1:20" x14ac:dyDescent="0.25">
      <c r="A66" s="102"/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</row>
    <row r="67" spans="1:20" x14ac:dyDescent="0.2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</row>
    <row r="68" spans="1:20" x14ac:dyDescent="0.2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</row>
    <row r="69" spans="1:20" x14ac:dyDescent="0.2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</row>
    <row r="70" spans="1:20" x14ac:dyDescent="0.2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</row>
    <row r="71" spans="1:20" x14ac:dyDescent="0.25">
      <c r="A71" s="102"/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</row>
    <row r="72" spans="1:20" x14ac:dyDescent="0.25">
      <c r="A72" s="102"/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</row>
    <row r="73" spans="1:20" x14ac:dyDescent="0.25">
      <c r="A73" s="102"/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</row>
    <row r="74" spans="1:20" x14ac:dyDescent="0.25">
      <c r="A74" s="102"/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</row>
    <row r="75" spans="1:20" x14ac:dyDescent="0.25">
      <c r="A75" s="102"/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</row>
    <row r="76" spans="1:20" x14ac:dyDescent="0.25">
      <c r="A76" s="102"/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</row>
    <row r="77" spans="1:20" x14ac:dyDescent="0.25">
      <c r="A77" s="102"/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</row>
    <row r="78" spans="1:20" x14ac:dyDescent="0.25">
      <c r="A78" s="102"/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</row>
    <row r="79" spans="1:20" x14ac:dyDescent="0.25">
      <c r="A79" s="102"/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</row>
    <row r="80" spans="1:20" x14ac:dyDescent="0.25">
      <c r="A80" s="102"/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</row>
    <row r="81" spans="1:20" x14ac:dyDescent="0.25">
      <c r="A81" s="102"/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</row>
    <row r="82" spans="1:20" x14ac:dyDescent="0.25">
      <c r="A82" s="102"/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</row>
    <row r="83" spans="1:20" x14ac:dyDescent="0.25">
      <c r="A83" s="102"/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</row>
    <row r="84" spans="1:20" x14ac:dyDescent="0.25">
      <c r="A84" s="102"/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</row>
    <row r="85" spans="1:20" x14ac:dyDescent="0.25">
      <c r="A85" s="102"/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</row>
    <row r="86" spans="1:20" x14ac:dyDescent="0.25">
      <c r="A86" s="102"/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</row>
    <row r="87" spans="1:20" x14ac:dyDescent="0.25">
      <c r="A87" s="102"/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</row>
    <row r="88" spans="1:20" x14ac:dyDescent="0.25">
      <c r="A88" s="102"/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</row>
    <row r="89" spans="1:20" x14ac:dyDescent="0.25">
      <c r="A89" s="102"/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</row>
    <row r="90" spans="1:20" x14ac:dyDescent="0.25">
      <c r="A90" s="102"/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</row>
    <row r="91" spans="1:20" x14ac:dyDescent="0.25">
      <c r="A91" s="102"/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</row>
    <row r="92" spans="1:20" x14ac:dyDescent="0.25">
      <c r="A92" s="102"/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</row>
    <row r="93" spans="1:20" x14ac:dyDescent="0.25">
      <c r="A93" s="102"/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</row>
    <row r="94" spans="1:20" x14ac:dyDescent="0.25">
      <c r="A94" s="102"/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</row>
    <row r="95" spans="1:20" x14ac:dyDescent="0.25">
      <c r="A95" s="102"/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</row>
    <row r="96" spans="1:20" x14ac:dyDescent="0.25">
      <c r="A96" s="102"/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</row>
    <row r="97" spans="1:20" x14ac:dyDescent="0.25">
      <c r="A97" s="102"/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</row>
    <row r="98" spans="1:20" x14ac:dyDescent="0.25">
      <c r="A98" s="102"/>
      <c r="B98" s="102"/>
      <c r="C98" s="102"/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</row>
    <row r="99" spans="1:20" x14ac:dyDescent="0.25">
      <c r="A99" s="102"/>
      <c r="B99" s="102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</row>
    <row r="100" spans="1:20" x14ac:dyDescent="0.25">
      <c r="A100" s="102"/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</row>
    <row r="101" spans="1:20" x14ac:dyDescent="0.25">
      <c r="A101" s="102"/>
      <c r="B101" s="102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</row>
    <row r="102" spans="1:20" x14ac:dyDescent="0.25">
      <c r="A102" s="102"/>
      <c r="B102" s="102"/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</row>
    <row r="103" spans="1:20" x14ac:dyDescent="0.25">
      <c r="A103" s="102"/>
      <c r="B103" s="102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</row>
    <row r="104" spans="1:20" x14ac:dyDescent="0.25">
      <c r="A104" s="102"/>
      <c r="B104" s="102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</row>
    <row r="105" spans="1:20" x14ac:dyDescent="0.25">
      <c r="A105" s="102"/>
      <c r="B105" s="102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</row>
    <row r="106" spans="1:20" x14ac:dyDescent="0.25">
      <c r="A106" s="102"/>
      <c r="B106" s="102"/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</row>
    <row r="107" spans="1:20" x14ac:dyDescent="0.25">
      <c r="A107" s="102"/>
      <c r="B107" s="102"/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</row>
    <row r="108" spans="1:20" x14ac:dyDescent="0.25">
      <c r="A108" s="102"/>
      <c r="B108" s="102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</row>
    <row r="109" spans="1:20" x14ac:dyDescent="0.25">
      <c r="A109" s="102"/>
      <c r="B109" s="102"/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</row>
    <row r="110" spans="1:20" x14ac:dyDescent="0.25">
      <c r="A110" s="102"/>
      <c r="B110" s="102"/>
      <c r="C110" s="102"/>
      <c r="D110" s="102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</row>
    <row r="111" spans="1:20" x14ac:dyDescent="0.25">
      <c r="A111" s="102"/>
      <c r="B111" s="102"/>
      <c r="C111" s="102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</row>
    <row r="112" spans="1:20" x14ac:dyDescent="0.25">
      <c r="A112" s="102"/>
      <c r="B112" s="102"/>
      <c r="C112" s="102"/>
      <c r="D112" s="102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</row>
    <row r="113" spans="1:20" x14ac:dyDescent="0.25">
      <c r="A113" s="102"/>
      <c r="B113" s="102"/>
      <c r="C113" s="102"/>
      <c r="D113" s="102"/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</row>
    <row r="115" spans="1:20" x14ac:dyDescent="0.25">
      <c r="A115" s="85"/>
      <c r="B115" s="85"/>
      <c r="C115" s="85"/>
      <c r="D115" s="85"/>
      <c r="E115" s="85"/>
    </row>
    <row r="116" spans="1:20" x14ac:dyDescent="0.25">
      <c r="A116" s="86" t="s">
        <v>252</v>
      </c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77"/>
      <c r="N116" s="87"/>
      <c r="O116" s="77"/>
      <c r="P116" s="87"/>
      <c r="Q116" s="88"/>
      <c r="R116" s="87"/>
    </row>
    <row r="117" spans="1:20" x14ac:dyDescent="0.25">
      <c r="A117" s="89" t="s">
        <v>253</v>
      </c>
      <c r="B117" s="89" t="s">
        <v>186</v>
      </c>
      <c r="C117" s="89"/>
      <c r="D117" s="89"/>
      <c r="E117" s="89"/>
      <c r="F117" s="90" t="str">
        <f>"31/12/"&amp;[1]Capa!W12-2</f>
        <v>31/12/2018</v>
      </c>
      <c r="G117" s="90"/>
      <c r="H117" s="91" t="str">
        <f>"30/06/"&amp;YEAR(L117)-1</f>
        <v>30/06/2019</v>
      </c>
      <c r="I117" s="90"/>
      <c r="J117" s="91" t="str">
        <f>"31/12/"&amp;[1]Capa!W12-1</f>
        <v>31/12/2019</v>
      </c>
      <c r="K117" s="90"/>
      <c r="L117" s="91" t="str">
        <f>"30/06/"&amp;[1]Capa!W12</f>
        <v>30/06/2020</v>
      </c>
      <c r="M117" s="77"/>
      <c r="N117" s="91" t="s">
        <v>254</v>
      </c>
      <c r="O117" s="77"/>
      <c r="P117" s="91" t="s">
        <v>255</v>
      </c>
      <c r="Q117" s="92"/>
      <c r="R117" s="91" t="s">
        <v>256</v>
      </c>
      <c r="T117" s="93"/>
    </row>
    <row r="118" spans="1:20" x14ac:dyDescent="0.25">
      <c r="A118" s="94" t="s">
        <v>257</v>
      </c>
      <c r="B118" s="94" t="s">
        <v>258</v>
      </c>
      <c r="C118" s="94"/>
      <c r="D118" s="94"/>
      <c r="E118" s="94"/>
      <c r="F118" s="95">
        <f>IFERROR(VLOOKUP(A118,[1]balDEZ18!B:E,4,0),0)</f>
        <v>32012738.52</v>
      </c>
      <c r="G118" s="95"/>
      <c r="H118" s="95">
        <f>IFERROR(VLOOKUP(A118,[1]balJUN19!B:E,4,0),0)</f>
        <v>32232686.27</v>
      </c>
      <c r="I118" s="95"/>
      <c r="J118" s="95">
        <f>IFERROR(VLOOKUP(A118,[1]balDEZ19!B:E,4,0),0)</f>
        <v>34661443.289999999</v>
      </c>
      <c r="K118" s="95"/>
      <c r="L118" s="95">
        <f>IFERROR(VLOOKUP(A118,[1]balJUN20!B:E,4,0),0)</f>
        <v>35748035.299999997</v>
      </c>
      <c r="M118" s="77"/>
      <c r="N118" s="60">
        <f>H118-F118</f>
        <v>219947.75</v>
      </c>
      <c r="O118" s="77"/>
      <c r="P118" s="96">
        <f>J118-H118</f>
        <v>2428757.0199999996</v>
      </c>
      <c r="Q118" s="97"/>
      <c r="R118" s="96">
        <f t="shared" ref="R118:R137" si="3">L118-J118</f>
        <v>1086592.0099999979</v>
      </c>
    </row>
    <row r="119" spans="1:20" x14ac:dyDescent="0.25">
      <c r="A119" s="94" t="s">
        <v>259</v>
      </c>
      <c r="B119" s="94" t="s">
        <v>260</v>
      </c>
      <c r="C119" s="94"/>
      <c r="D119" s="94"/>
      <c r="E119" s="94"/>
      <c r="F119" s="95">
        <f>IFERROR(VLOOKUP(A119,[1]balDEZ18!B:E,4,0),0)</f>
        <v>5079910.79</v>
      </c>
      <c r="G119" s="95"/>
      <c r="H119" s="95">
        <f>IFERROR(VLOOKUP(A119,[1]balJUN19!B:E,4,0),0)</f>
        <v>5453507.2000000002</v>
      </c>
      <c r="I119" s="95"/>
      <c r="J119" s="95">
        <f>IFERROR(VLOOKUP(A119,[1]balDEZ19!B:E,4,0),0)</f>
        <v>5461817.9800000004</v>
      </c>
      <c r="K119" s="95"/>
      <c r="L119" s="95">
        <f>IFERROR(VLOOKUP(A119,[1]balJUN20!B:E,4,0),0)</f>
        <v>5839204.0700000003</v>
      </c>
      <c r="M119" s="77"/>
      <c r="N119" s="60">
        <f t="shared" ref="N119:N137" si="4">H119-F119</f>
        <v>373596.41000000015</v>
      </c>
      <c r="O119" s="77"/>
      <c r="P119" s="96">
        <f t="shared" ref="P119:P137" si="5">J119-H119</f>
        <v>8310.7800000002608</v>
      </c>
      <c r="Q119" s="97"/>
      <c r="R119" s="96">
        <f t="shared" si="3"/>
        <v>377386.08999999985</v>
      </c>
      <c r="T119" s="98"/>
    </row>
    <row r="120" spans="1:20" x14ac:dyDescent="0.25">
      <c r="A120" s="94" t="s">
        <v>261</v>
      </c>
      <c r="B120" s="94" t="s">
        <v>262</v>
      </c>
      <c r="C120" s="94"/>
      <c r="D120" s="94"/>
      <c r="E120" s="94"/>
      <c r="F120" s="95">
        <f>IFERROR(VLOOKUP(A120,[1]balDEZ18!B:E,4,0),0)</f>
        <v>5079910.79</v>
      </c>
      <c r="G120" s="95"/>
      <c r="H120" s="95">
        <f>IFERROR(VLOOKUP(A120,[1]balJUN19!B:E,4,0),0)</f>
        <v>5453507.2000000002</v>
      </c>
      <c r="I120" s="95"/>
      <c r="J120" s="95">
        <f>IFERROR(VLOOKUP(A120,[1]balDEZ19!B:E,4,0),0)</f>
        <v>5462017.9800000004</v>
      </c>
      <c r="K120" s="95"/>
      <c r="L120" s="95">
        <f>IFERROR(VLOOKUP(A120,[1]balJUN20!B:E,4,0),0)</f>
        <v>5839204.0700000003</v>
      </c>
      <c r="M120" s="77"/>
      <c r="N120" s="60">
        <f t="shared" si="4"/>
        <v>373596.41000000015</v>
      </c>
      <c r="O120" s="77"/>
      <c r="P120" s="96">
        <f t="shared" si="5"/>
        <v>8510.7800000002608</v>
      </c>
      <c r="Q120" s="97"/>
      <c r="R120" s="96">
        <f t="shared" si="3"/>
        <v>377186.08999999985</v>
      </c>
    </row>
    <row r="121" spans="1:20" x14ac:dyDescent="0.25">
      <c r="A121" s="94" t="s">
        <v>263</v>
      </c>
      <c r="B121" s="94" t="s">
        <v>264</v>
      </c>
      <c r="C121" s="94"/>
      <c r="D121" s="94"/>
      <c r="E121" s="94"/>
      <c r="F121" s="95">
        <f>IFERROR(VLOOKUP(A121,[1]balDEZ18!B:E,4,0),0)</f>
        <v>5079910.79</v>
      </c>
      <c r="G121" s="95"/>
      <c r="H121" s="95">
        <f>IFERROR(VLOOKUP(A121,[1]balJUN19!B:E,4,0),0)</f>
        <v>5453507.2000000002</v>
      </c>
      <c r="I121" s="95"/>
      <c r="J121" s="95">
        <f>IFERROR(VLOOKUP(A121,[1]balDEZ19!B:E,4,0),0)</f>
        <v>5462017.9800000004</v>
      </c>
      <c r="K121" s="95"/>
      <c r="L121" s="95">
        <f>IFERROR(VLOOKUP(A121,[1]balJUN20!B:E,4,0),0)</f>
        <v>5839204.0700000003</v>
      </c>
      <c r="M121" s="77"/>
      <c r="N121" s="60">
        <f t="shared" si="4"/>
        <v>373596.41000000015</v>
      </c>
      <c r="O121" s="77"/>
      <c r="P121" s="96">
        <f t="shared" si="5"/>
        <v>8510.7800000002608</v>
      </c>
      <c r="Q121" s="97"/>
      <c r="R121" s="96">
        <f t="shared" si="3"/>
        <v>377186.08999999985</v>
      </c>
    </row>
    <row r="122" spans="1:20" x14ac:dyDescent="0.25">
      <c r="A122" s="94" t="s">
        <v>265</v>
      </c>
      <c r="B122" s="94" t="s">
        <v>91</v>
      </c>
      <c r="C122" s="94"/>
      <c r="D122" s="94"/>
      <c r="E122" s="94"/>
      <c r="F122" s="95">
        <f>IFERROR(VLOOKUP(A122,[1]balDEZ18!B:E,4,0),0)</f>
        <v>0</v>
      </c>
      <c r="G122" s="95"/>
      <c r="H122" s="95">
        <f>IFERROR(VLOOKUP(A122,[1]balJUN19!B:E,4,0),0)</f>
        <v>0</v>
      </c>
      <c r="I122" s="95"/>
      <c r="J122" s="95">
        <f>IFERROR(VLOOKUP(A122,[1]balDEZ19!B:E,4,0),0)</f>
        <v>-200</v>
      </c>
      <c r="K122" s="95"/>
      <c r="L122" s="95">
        <f>IFERROR(VLOOKUP(A122,[1]balJUN20!B:E,4,0),0)</f>
        <v>0</v>
      </c>
      <c r="M122" s="77"/>
      <c r="N122" s="60">
        <f t="shared" si="4"/>
        <v>0</v>
      </c>
      <c r="O122" s="77"/>
      <c r="P122" s="96">
        <f t="shared" si="5"/>
        <v>-200</v>
      </c>
      <c r="Q122" s="97"/>
      <c r="R122" s="96">
        <f t="shared" si="3"/>
        <v>200</v>
      </c>
    </row>
    <row r="123" spans="1:20" x14ac:dyDescent="0.25">
      <c r="A123" s="94" t="s">
        <v>266</v>
      </c>
      <c r="B123" s="94" t="s">
        <v>94</v>
      </c>
      <c r="C123" s="94"/>
      <c r="D123" s="94"/>
      <c r="E123" s="94"/>
      <c r="F123" s="95">
        <f>IFERROR(VLOOKUP(A123,[1]balDEZ18!B:E,4,0),0)</f>
        <v>23339946.579999998</v>
      </c>
      <c r="G123" s="95"/>
      <c r="H123" s="95">
        <f>IFERROR(VLOOKUP(A123,[1]balJUN19!B:E,4,0),0)</f>
        <v>25136387.149999999</v>
      </c>
      <c r="I123" s="95"/>
      <c r="J123" s="95">
        <f>IFERROR(VLOOKUP(A123,[1]balDEZ19!B:E,4,0),0)</f>
        <v>26009744.93</v>
      </c>
      <c r="K123" s="95"/>
      <c r="L123" s="95">
        <f>IFERROR(VLOOKUP(A123,[1]balJUN20!B:E,4,0),0)</f>
        <v>27604685.120000001</v>
      </c>
      <c r="M123" s="77"/>
      <c r="N123" s="60">
        <f t="shared" si="4"/>
        <v>1796440.5700000003</v>
      </c>
      <c r="O123" s="77"/>
      <c r="P123" s="96">
        <f t="shared" si="5"/>
        <v>873357.78000000119</v>
      </c>
      <c r="Q123" s="97"/>
      <c r="R123" s="96">
        <f t="shared" si="3"/>
        <v>1594940.1900000013</v>
      </c>
    </row>
    <row r="124" spans="1:20" x14ac:dyDescent="0.25">
      <c r="A124" s="94" t="s">
        <v>267</v>
      </c>
      <c r="B124" s="94" t="s">
        <v>181</v>
      </c>
      <c r="C124" s="94"/>
      <c r="D124" s="94"/>
      <c r="E124" s="94"/>
      <c r="F124" s="95">
        <f>IFERROR(VLOOKUP(A124,[1]balDEZ18!B:E,4,0),0)</f>
        <v>23339946.579999998</v>
      </c>
      <c r="G124" s="95"/>
      <c r="H124" s="95">
        <f>IFERROR(VLOOKUP(A124,[1]balJUN19!B:E,4,0),0)</f>
        <v>25136387.149999999</v>
      </c>
      <c r="I124" s="95"/>
      <c r="J124" s="95">
        <f>IFERROR(VLOOKUP(A124,[1]balDEZ19!B:E,4,0),0)</f>
        <v>26009744.93</v>
      </c>
      <c r="K124" s="95"/>
      <c r="L124" s="95">
        <f>IFERROR(VLOOKUP(A124,[1]balJUN20!B:E,4,0),0)</f>
        <v>27604685.120000001</v>
      </c>
      <c r="M124" s="77"/>
      <c r="N124" s="60">
        <f t="shared" si="4"/>
        <v>1796440.5700000003</v>
      </c>
      <c r="O124" s="77"/>
      <c r="P124" s="96">
        <f t="shared" si="5"/>
        <v>873357.78000000119</v>
      </c>
      <c r="Q124" s="97"/>
      <c r="R124" s="96">
        <f t="shared" si="3"/>
        <v>1594940.1900000013</v>
      </c>
    </row>
    <row r="125" spans="1:20" x14ac:dyDescent="0.25">
      <c r="A125" s="94" t="s">
        <v>268</v>
      </c>
      <c r="B125" s="94" t="s">
        <v>269</v>
      </c>
      <c r="C125" s="94"/>
      <c r="D125" s="94"/>
      <c r="E125" s="94"/>
      <c r="F125" s="95">
        <f>IFERROR(VLOOKUP(A125,[1]balDEZ18!B:E,4,0),0)</f>
        <v>0</v>
      </c>
      <c r="G125" s="95"/>
      <c r="H125" s="95">
        <f>IFERROR(VLOOKUP(A125,[1]balJUN19!B:E,4,0),0)</f>
        <v>0</v>
      </c>
      <c r="I125" s="95"/>
      <c r="J125" s="95">
        <f>IFERROR(VLOOKUP(A125,[1]balDEZ19!B:E,4,0),0)</f>
        <v>0</v>
      </c>
      <c r="K125" s="95"/>
      <c r="L125" s="95">
        <f>IFERROR(VLOOKUP(A125,[1]balJUN20!B:E,4,0),0)</f>
        <v>0</v>
      </c>
      <c r="M125" s="77"/>
      <c r="N125" s="60">
        <f t="shared" si="4"/>
        <v>0</v>
      </c>
      <c r="O125" s="77"/>
      <c r="P125" s="96">
        <f t="shared" si="5"/>
        <v>0</v>
      </c>
      <c r="Q125" s="97"/>
      <c r="R125" s="96">
        <f t="shared" si="3"/>
        <v>0</v>
      </c>
    </row>
    <row r="126" spans="1:20" x14ac:dyDescent="0.25">
      <c r="A126" s="94" t="s">
        <v>270</v>
      </c>
      <c r="B126" s="94" t="s">
        <v>271</v>
      </c>
      <c r="C126" s="94"/>
      <c r="D126" s="94"/>
      <c r="E126" s="94"/>
      <c r="F126" s="95">
        <f>IFERROR(VLOOKUP(A126,[1]balDEZ18!B:E,4,0),0)</f>
        <v>0</v>
      </c>
      <c r="G126" s="95"/>
      <c r="H126" s="95">
        <f>IFERROR(VLOOKUP(A126,[1]balJUN19!B:E,4,0),0)</f>
        <v>0</v>
      </c>
      <c r="I126" s="95"/>
      <c r="J126" s="95">
        <f>IFERROR(VLOOKUP(A126,[1]balDEZ19!B:E,4,0),0)</f>
        <v>0</v>
      </c>
      <c r="K126" s="95"/>
      <c r="L126" s="95">
        <f>IFERROR(VLOOKUP(A126,[1]balJUN20!B:E,4,0),0)</f>
        <v>0</v>
      </c>
      <c r="M126" s="77"/>
      <c r="N126" s="60">
        <f t="shared" si="4"/>
        <v>0</v>
      </c>
      <c r="O126" s="77"/>
      <c r="P126" s="96">
        <f t="shared" si="5"/>
        <v>0</v>
      </c>
      <c r="Q126" s="97"/>
      <c r="R126" s="96">
        <f t="shared" si="3"/>
        <v>0</v>
      </c>
    </row>
    <row r="127" spans="1:20" x14ac:dyDescent="0.25">
      <c r="A127" s="94" t="s">
        <v>272</v>
      </c>
      <c r="B127" s="94" t="s">
        <v>273</v>
      </c>
      <c r="C127" s="94"/>
      <c r="D127" s="94"/>
      <c r="E127" s="94"/>
      <c r="F127" s="95">
        <f>IFERROR(VLOOKUP(A127,[1]balDEZ18!B:E,4,0),0)</f>
        <v>0</v>
      </c>
      <c r="G127" s="95"/>
      <c r="H127" s="95">
        <f>IFERROR(VLOOKUP(A127,[1]balJUN19!B:E,4,0),0)</f>
        <v>0</v>
      </c>
      <c r="I127" s="95"/>
      <c r="J127" s="95">
        <f>IFERROR(VLOOKUP(A127,[1]balDEZ19!B:E,4,0),0)</f>
        <v>0</v>
      </c>
      <c r="K127" s="95"/>
      <c r="L127" s="95">
        <f>IFERROR(VLOOKUP(A127,[1]balJUN20!B:E,4,0),0)</f>
        <v>0</v>
      </c>
      <c r="M127" s="77"/>
      <c r="N127" s="60">
        <f t="shared" si="4"/>
        <v>0</v>
      </c>
      <c r="O127" s="77"/>
      <c r="P127" s="96">
        <f t="shared" si="5"/>
        <v>0</v>
      </c>
      <c r="Q127" s="97"/>
      <c r="R127" s="96">
        <f t="shared" si="3"/>
        <v>0</v>
      </c>
    </row>
    <row r="128" spans="1:20" x14ac:dyDescent="0.25">
      <c r="A128" s="94" t="s">
        <v>274</v>
      </c>
      <c r="B128" s="94" t="s">
        <v>275</v>
      </c>
      <c r="C128" s="94"/>
      <c r="D128" s="94"/>
      <c r="E128" s="94"/>
      <c r="F128" s="95">
        <f>IFERROR(VLOOKUP(A128,[1]balDEZ18!B:E,4,0),0)</f>
        <v>0</v>
      </c>
      <c r="G128" s="95"/>
      <c r="H128" s="95">
        <f>IFERROR(VLOOKUP(A128,[1]balJUN19!B:E,4,0),0)</f>
        <v>0</v>
      </c>
      <c r="I128" s="95"/>
      <c r="J128" s="95">
        <f>IFERROR(VLOOKUP(A128,[1]balDEZ19!B:E,4,0),0)</f>
        <v>0</v>
      </c>
      <c r="K128" s="95"/>
      <c r="L128" s="95">
        <f>IFERROR(VLOOKUP(A128,[1]balJUN20!B:E,4,0),0)</f>
        <v>0</v>
      </c>
      <c r="M128" s="77"/>
      <c r="N128" s="60">
        <f t="shared" si="4"/>
        <v>0</v>
      </c>
      <c r="O128" s="77"/>
      <c r="P128" s="96">
        <f t="shared" si="5"/>
        <v>0</v>
      </c>
      <c r="Q128" s="97"/>
      <c r="R128" s="96">
        <f t="shared" si="3"/>
        <v>0</v>
      </c>
    </row>
    <row r="129" spans="1:18" x14ac:dyDescent="0.25">
      <c r="A129" s="94" t="s">
        <v>276</v>
      </c>
      <c r="B129" s="94" t="s">
        <v>277</v>
      </c>
      <c r="C129" s="94"/>
      <c r="D129" s="94"/>
      <c r="E129" s="94"/>
      <c r="F129" s="95">
        <f>IFERROR(VLOOKUP(A129,[1]balDEZ18!B:E,4,0),0)</f>
        <v>0</v>
      </c>
      <c r="G129" s="95"/>
      <c r="H129" s="95">
        <f>IFERROR(VLOOKUP(A129,[1]balJUN19!B:E,4,0),0)</f>
        <v>0</v>
      </c>
      <c r="I129" s="95"/>
      <c r="J129" s="95">
        <f>IFERROR(VLOOKUP(A129,[1]balDEZ19!B:E,4,0),0)</f>
        <v>0</v>
      </c>
      <c r="K129" s="95"/>
      <c r="L129" s="95">
        <f>IFERROR(VLOOKUP(A129,[1]balJUN20!B:E,4,0),0)</f>
        <v>0</v>
      </c>
      <c r="M129" s="77"/>
      <c r="N129" s="60">
        <f t="shared" si="4"/>
        <v>0</v>
      </c>
      <c r="O129" s="77"/>
      <c r="P129" s="96">
        <f t="shared" si="5"/>
        <v>0</v>
      </c>
      <c r="Q129" s="97"/>
      <c r="R129" s="96">
        <f t="shared" si="3"/>
        <v>0</v>
      </c>
    </row>
    <row r="130" spans="1:18" x14ac:dyDescent="0.25">
      <c r="A130" s="94" t="s">
        <v>278</v>
      </c>
      <c r="B130" s="94" t="s">
        <v>279</v>
      </c>
      <c r="C130" s="94"/>
      <c r="D130" s="94"/>
      <c r="E130" s="94"/>
      <c r="F130" s="95">
        <f>IFERROR(VLOOKUP(A130,[1]balDEZ18!B:E,4,0),0)</f>
        <v>0</v>
      </c>
      <c r="G130" s="95"/>
      <c r="H130" s="95">
        <f>IFERROR(VLOOKUP(A130,[1]balJUN19!B:E,4,0),0)</f>
        <v>0</v>
      </c>
      <c r="I130" s="95"/>
      <c r="J130" s="95">
        <f>IFERROR(VLOOKUP(A130,[1]balDEZ19!B:E,4,0),0)</f>
        <v>0</v>
      </c>
      <c r="K130" s="95"/>
      <c r="L130" s="95">
        <f>IFERROR(VLOOKUP(A130,[1]balJUN20!B:E,4,0),0)</f>
        <v>0</v>
      </c>
      <c r="M130" s="77"/>
      <c r="N130" s="60">
        <f t="shared" si="4"/>
        <v>0</v>
      </c>
      <c r="O130" s="77"/>
      <c r="P130" s="96">
        <f t="shared" si="5"/>
        <v>0</v>
      </c>
      <c r="Q130" s="97"/>
      <c r="R130" s="96">
        <f t="shared" si="3"/>
        <v>0</v>
      </c>
    </row>
    <row r="131" spans="1:18" x14ac:dyDescent="0.25">
      <c r="A131" s="94" t="s">
        <v>280</v>
      </c>
      <c r="B131" s="94" t="s">
        <v>281</v>
      </c>
      <c r="C131" s="94"/>
      <c r="D131" s="94"/>
      <c r="E131" s="94"/>
      <c r="F131" s="95">
        <f>IFERROR(VLOOKUP(A131,[1]balDEZ18!B:E,4,0),0)</f>
        <v>3592881.15</v>
      </c>
      <c r="G131" s="95"/>
      <c r="H131" s="95">
        <f>IFERROR(VLOOKUP(A131,[1]balJUN19!B:E,4,0),0)</f>
        <v>1642791.92</v>
      </c>
      <c r="I131" s="95"/>
      <c r="J131" s="95">
        <f>IFERROR(VLOOKUP(A131,[1]balDEZ19!B:E,4,0),0)</f>
        <v>3189880.38</v>
      </c>
      <c r="K131" s="95"/>
      <c r="L131" s="95">
        <f>IFERROR(VLOOKUP(A131,[1]balJUN20!B:E,4,0),0)</f>
        <v>2304146.11</v>
      </c>
      <c r="M131" s="77"/>
      <c r="N131" s="60">
        <f t="shared" si="4"/>
        <v>-1950089.23</v>
      </c>
      <c r="O131" s="77"/>
      <c r="P131" s="96">
        <f t="shared" si="5"/>
        <v>1547088.46</v>
      </c>
      <c r="Q131" s="97"/>
      <c r="R131" s="96">
        <f t="shared" si="3"/>
        <v>-885734.27</v>
      </c>
    </row>
    <row r="132" spans="1:18" x14ac:dyDescent="0.25">
      <c r="A132" s="94" t="s">
        <v>282</v>
      </c>
      <c r="B132" s="94" t="s">
        <v>283</v>
      </c>
      <c r="C132" s="94"/>
      <c r="D132" s="94"/>
      <c r="E132" s="94"/>
      <c r="F132" s="95">
        <f>IFERROR(VLOOKUP(A132,[1]balDEZ18!B:E,4,0),0)</f>
        <v>3592881.15</v>
      </c>
      <c r="G132" s="95"/>
      <c r="H132" s="95">
        <f>IFERROR(VLOOKUP(A132,[1]balJUN19!B:E,4,0),0)</f>
        <v>1642791.92</v>
      </c>
      <c r="I132" s="95"/>
      <c r="J132" s="95">
        <f>IFERROR(VLOOKUP(A132,[1]balDEZ19!B:E,4,0),0)</f>
        <v>3189880.38</v>
      </c>
      <c r="K132" s="95"/>
      <c r="L132" s="95">
        <f>IFERROR(VLOOKUP(A132,[1]balJUN20!B:E,4,0),0)</f>
        <v>2304146.11</v>
      </c>
      <c r="M132" s="77"/>
      <c r="N132" s="60">
        <f t="shared" si="4"/>
        <v>-1950089.23</v>
      </c>
      <c r="O132" s="77"/>
      <c r="P132" s="96">
        <f t="shared" si="5"/>
        <v>1547088.46</v>
      </c>
      <c r="Q132" s="97"/>
      <c r="R132" s="96">
        <f t="shared" si="3"/>
        <v>-885734.27</v>
      </c>
    </row>
    <row r="133" spans="1:18" x14ac:dyDescent="0.25">
      <c r="A133" s="94" t="s">
        <v>272</v>
      </c>
      <c r="B133" s="94" t="s">
        <v>284</v>
      </c>
      <c r="C133" s="94"/>
      <c r="D133" s="99"/>
      <c r="E133" s="99"/>
      <c r="F133" s="95">
        <f>IFERROR(VLOOKUP(A133,[1]balDEZ18!B:E,4,0),0)</f>
        <v>0</v>
      </c>
      <c r="G133" s="95"/>
      <c r="H133" s="95">
        <f>IFERROR(VLOOKUP(A133,[1]balJUN19!B:E,4,0),0)</f>
        <v>0</v>
      </c>
      <c r="I133" s="95"/>
      <c r="J133" s="95">
        <f>IFERROR(VLOOKUP(A133,[1]balDEZ19!B:E,4,0),0)</f>
        <v>0</v>
      </c>
      <c r="K133" s="95"/>
      <c r="L133" s="95">
        <f>IFERROR(VLOOKUP(A133,[1]balJUN20!B:E,4,0),0)</f>
        <v>0</v>
      </c>
      <c r="M133" s="77"/>
      <c r="N133" s="60">
        <f t="shared" si="4"/>
        <v>0</v>
      </c>
      <c r="O133" s="77"/>
      <c r="P133" s="96">
        <f t="shared" si="5"/>
        <v>0</v>
      </c>
      <c r="Q133" s="97"/>
      <c r="R133" s="96">
        <f t="shared" si="3"/>
        <v>0</v>
      </c>
    </row>
    <row r="134" spans="1:18" x14ac:dyDescent="0.25">
      <c r="A134" s="94" t="s">
        <v>276</v>
      </c>
      <c r="B134" s="94" t="s">
        <v>277</v>
      </c>
      <c r="C134" s="94"/>
      <c r="D134" s="99"/>
      <c r="E134" s="99"/>
      <c r="F134" s="95">
        <f>IFERROR(VLOOKUP(A134,[1]balDEZ18!B:E,4,0),0)</f>
        <v>0</v>
      </c>
      <c r="G134" s="95"/>
      <c r="H134" s="95">
        <f>IFERROR(VLOOKUP(A134,[1]balJUN19!B:E,4,0),0)</f>
        <v>0</v>
      </c>
      <c r="I134" s="95"/>
      <c r="J134" s="95">
        <f>IFERROR(VLOOKUP(A134,[1]balDEZ19!B:E,4,0),0)</f>
        <v>0</v>
      </c>
      <c r="K134" s="95"/>
      <c r="L134" s="95">
        <f>IFERROR(VLOOKUP(A134,[1]balJUN20!B:E,4,0),0)</f>
        <v>0</v>
      </c>
      <c r="M134" s="77"/>
      <c r="N134" s="60">
        <f t="shared" si="4"/>
        <v>0</v>
      </c>
      <c r="O134" s="77"/>
      <c r="P134" s="96">
        <f t="shared" si="5"/>
        <v>0</v>
      </c>
      <c r="Q134" s="97"/>
      <c r="R134" s="96">
        <f t="shared" si="3"/>
        <v>0</v>
      </c>
    </row>
    <row r="135" spans="1:18" x14ac:dyDescent="0.25">
      <c r="A135" s="94" t="s">
        <v>282</v>
      </c>
      <c r="B135" s="94" t="s">
        <v>95</v>
      </c>
      <c r="C135" s="94"/>
      <c r="D135" s="99"/>
      <c r="E135" s="99"/>
      <c r="F135" s="95">
        <f>IFERROR(VLOOKUP(A135,[1]balDEZ18!B:E,4,0),0)</f>
        <v>3592881.15</v>
      </c>
      <c r="G135" s="95"/>
      <c r="H135" s="95">
        <f>IFERROR(VLOOKUP(A135,[1]balJUN19!B:E,4,0),0)</f>
        <v>1642791.92</v>
      </c>
      <c r="I135" s="95"/>
      <c r="J135" s="95">
        <f>IFERROR(VLOOKUP(A135,[1]balDEZ19!B:E,4,0),0)</f>
        <v>3189880.38</v>
      </c>
      <c r="K135" s="95"/>
      <c r="L135" s="95">
        <f>IFERROR(VLOOKUP(A135,[1]balJUN20!B:E,4,0),0)</f>
        <v>2304146.11</v>
      </c>
      <c r="M135" s="77"/>
      <c r="N135" s="60">
        <f t="shared" si="4"/>
        <v>-1950089.23</v>
      </c>
      <c r="O135" s="77"/>
      <c r="P135" s="96">
        <f t="shared" si="5"/>
        <v>1547088.46</v>
      </c>
      <c r="Q135" s="97"/>
      <c r="R135" s="96">
        <f t="shared" si="3"/>
        <v>-885734.27</v>
      </c>
    </row>
    <row r="136" spans="1:18" x14ac:dyDescent="0.25">
      <c r="L136" s="95"/>
      <c r="P136" s="96"/>
      <c r="R136" s="96"/>
    </row>
    <row r="137" spans="1:18" x14ac:dyDescent="0.25">
      <c r="F137" s="60">
        <f>F121+F122</f>
        <v>5079910.79</v>
      </c>
      <c r="G137" s="60">
        <f t="shared" ref="G137:K137" si="6">G121+G122</f>
        <v>0</v>
      </c>
      <c r="H137" s="60">
        <f t="shared" si="6"/>
        <v>5453507.2000000002</v>
      </c>
      <c r="I137" s="60">
        <f t="shared" si="6"/>
        <v>0</v>
      </c>
      <c r="J137" s="60">
        <f t="shared" si="6"/>
        <v>5461817.9800000004</v>
      </c>
      <c r="K137" s="60">
        <f t="shared" si="6"/>
        <v>0</v>
      </c>
      <c r="L137" s="95">
        <f>IFERROR(VLOOKUP(A137,[1]balJUN20!B:E,4,0),0)</f>
        <v>0</v>
      </c>
      <c r="N137" s="60">
        <f t="shared" si="4"/>
        <v>373596.41000000015</v>
      </c>
      <c r="P137" s="96">
        <f t="shared" si="5"/>
        <v>8310.7800000002608</v>
      </c>
      <c r="R137" s="96">
        <f t="shared" si="3"/>
        <v>-5461817.9800000004</v>
      </c>
    </row>
  </sheetData>
  <mergeCells count="10">
    <mergeCell ref="A51:T51"/>
    <mergeCell ref="A1:T1"/>
    <mergeCell ref="A2:T2"/>
    <mergeCell ref="A3:T3"/>
    <mergeCell ref="A4:T4"/>
    <mergeCell ref="A6:A7"/>
    <mergeCell ref="B6:F6"/>
    <mergeCell ref="H6:P6"/>
    <mergeCell ref="R6:R7"/>
    <mergeCell ref="T6:T7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3"/>
  <sheetViews>
    <sheetView workbookViewId="0">
      <selection activeCell="A19" sqref="A19"/>
    </sheetView>
  </sheetViews>
  <sheetFormatPr defaultRowHeight="15" x14ac:dyDescent="0.25"/>
  <cols>
    <col min="1" max="1" width="96.42578125" customWidth="1"/>
    <col min="2" max="2" width="14.42578125" customWidth="1"/>
    <col min="3" max="3" width="13.28515625" bestFit="1" customWidth="1"/>
  </cols>
  <sheetData>
    <row r="2" spans="1:3" x14ac:dyDescent="0.25">
      <c r="A2" s="48" t="s">
        <v>0</v>
      </c>
      <c r="B2" s="44"/>
      <c r="C2" s="44"/>
    </row>
    <row r="3" spans="1:3" x14ac:dyDescent="0.25">
      <c r="A3" s="48" t="s">
        <v>1</v>
      </c>
      <c r="B3" s="44"/>
      <c r="C3" s="44"/>
    </row>
    <row r="4" spans="1:3" x14ac:dyDescent="0.25">
      <c r="A4" s="48" t="s">
        <v>285</v>
      </c>
      <c r="B4" s="44"/>
      <c r="C4" s="44"/>
    </row>
    <row r="5" spans="1:3" x14ac:dyDescent="0.25">
      <c r="A5" s="44"/>
      <c r="B5" s="44"/>
      <c r="C5" s="44"/>
    </row>
    <row r="6" spans="1:3" x14ac:dyDescent="0.25">
      <c r="A6" s="100" t="s">
        <v>286</v>
      </c>
      <c r="B6" s="100" t="s">
        <v>101</v>
      </c>
      <c r="C6" s="100" t="s">
        <v>102</v>
      </c>
    </row>
    <row r="7" spans="1:3" x14ac:dyDescent="0.25">
      <c r="A7" s="44"/>
      <c r="B7" s="44"/>
      <c r="C7" s="44"/>
    </row>
    <row r="8" spans="1:3" x14ac:dyDescent="0.25">
      <c r="A8" s="46" t="s">
        <v>287</v>
      </c>
      <c r="B8" s="55">
        <v>2304146.1100000013</v>
      </c>
      <c r="C8" s="55">
        <v>1728003.2500000005</v>
      </c>
    </row>
    <row r="9" spans="1:3" x14ac:dyDescent="0.25">
      <c r="A9" s="44"/>
      <c r="B9" s="54"/>
      <c r="C9" s="54"/>
    </row>
    <row r="10" spans="1:3" x14ac:dyDescent="0.25">
      <c r="A10" s="44" t="s">
        <v>288</v>
      </c>
      <c r="B10" s="54"/>
      <c r="C10" s="54"/>
    </row>
    <row r="11" spans="1:3" x14ac:dyDescent="0.25">
      <c r="A11" s="44"/>
      <c r="B11" s="54"/>
      <c r="C11" s="54"/>
    </row>
    <row r="12" spans="1:3" x14ac:dyDescent="0.25">
      <c r="A12" s="46" t="s">
        <v>289</v>
      </c>
      <c r="B12" s="55">
        <v>2304146.1100000013</v>
      </c>
      <c r="C12" s="55">
        <v>1728003.2500000005</v>
      </c>
    </row>
    <row r="13" spans="1:3" x14ac:dyDescent="0.25">
      <c r="A13" s="101" t="s">
        <v>98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Balanço Patrimonial</vt:lpstr>
      <vt:lpstr>DSP</vt:lpstr>
      <vt:lpstr>DFC</vt:lpstr>
      <vt:lpstr>DMPL</vt:lpstr>
      <vt:lpstr>Plan5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Sueli de Carvalho Fonseca</dc:creator>
  <cp:lastModifiedBy>Elisa Araujo Ribeiro</cp:lastModifiedBy>
  <dcterms:created xsi:type="dcterms:W3CDTF">2020-09-09T13:36:02Z</dcterms:created>
  <dcterms:modified xsi:type="dcterms:W3CDTF">2022-01-25T16:38:11Z</dcterms:modified>
</cp:coreProperties>
</file>