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<sst xmlns="http://schemas.openxmlformats.org/spreadsheetml/2006/main" count="81" uniqueCount="77">
  <si>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</si>
  <si>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</si>
  <si>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</si>
  <si>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</si>
  <si>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</si>
  <si>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</si>
  <si>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</si>
  <si>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</si>
  <si>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</si>
  <si>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</si>
  <si>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</si>
  <si>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</si>
  <si>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</si>
  <si>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</si>
  <si>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</si>
  <si>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</si>
  <si>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</si>
  <si>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</si>
  <si>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</si>
  <si>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</si>
  <si>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</si>
  <si>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</si>
  <si>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</si>
  <si>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</si>
  <si>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</si>
  <si>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</si>
  <si>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</si>
  <si>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</si>
  <si>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</si>
  <si>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</si>
  <si>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</si>
  <si>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</si>
  <si>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</si>
  <si>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</si>
  <si>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</si>
  <si>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</si>
  <si>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</si>
  <si>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</si>
  <si>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</si>
  <si>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</si>
  <si>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</si>
  <si>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</si>
  <si>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</si>
  <si>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</si>
  <si>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</si>
  <si>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</si>
  <si>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</si>
  <si>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</si>
  <si>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</si>
  <si>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</si>
  <si>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</si>
  <si>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</si>
  <si>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</si>
  <si>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</si>
  <si>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</si>
  <si>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</si>
  <si>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</si>
  <si>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</si>
  <si>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</si>
  <si>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</si>
  <si>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</si>
  <si>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</si>
  <si>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</si>
  <si>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</si>
  <si>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</si>
  <si>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</si>
  <si>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</si>
  <si>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</si>
  <si>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</si>
  <si>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</si>
  <si>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</si>
  <si>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</si>
  <si>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Ronaldo Tavares Gontijo</t>
  </si>
  <si>
    <t>PASSIVO EXIGÍVEL</t>
  </si>
  <si>
    <t>REALIZÁVEL</t>
  </si>
  <si>
    <t>Recursos Aceites Cambiais, LCI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</si>
  <si>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30 de abril de 2023.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</si>
</sst>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0" fontId="21" fillId="35" borderId="0" xfId="0" applyFont="1" applyFill="1" applyAlignment="1">
      <alignment horizont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6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7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8" borderId="0" xfId="44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0" fontId="23" fillId="35" borderId="0" xfId="0" applyNumberFormat="1" applyFont="1" applyFill="1" applyAlignment="1">
      <alignment vertical="center"/>
    </xf>
    <xf numFmtId="44" fontId="23" fillId="35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5" borderId="0" xfId="0" applyFont="1" applyFill="1" applyAlignment="1">
      <alignment horizontal="center" vertical="center" textRotation="255"/>
    </xf>
    <xf numFmtId="0" fontId="21" fillId="34" borderId="0" xfId="0" applyFont="1" applyFill="1" applyAlignment="1">
      <alignment horizontal="center" vertic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7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44" sqref="O44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3" width="23.8515625" style="7" hidden="1" customWidth="1"/>
    <col min="14" max="16384" width="23.8515625" style="7" customWidth="1"/>
  </cols>
  <sheetData>
    <row r="1" spans="1:9" ht="43.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10" ht="26.25" customHeight="1">
      <c r="A2" s="39" t="s">
        <v>68</v>
      </c>
      <c r="B2" s="39"/>
      <c r="C2" s="39"/>
      <c r="D2" s="39"/>
      <c r="E2" s="39"/>
      <c r="F2" s="39"/>
      <c r="G2" s="39"/>
      <c r="H2" s="39"/>
      <c r="I2" s="39"/>
      <c r="J2" s="8"/>
    </row>
    <row r="3" spans="1:10" ht="12.7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9"/>
    </row>
    <row r="4" spans="1:10" ht="12.75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9"/>
    </row>
    <row r="5" spans="1:13" ht="16.5" thickBot="1">
      <c r="A5" s="43" t="s">
        <v>76</v>
      </c>
      <c r="B5" s="43"/>
      <c r="C5" s="43"/>
      <c r="D5" s="43"/>
      <c r="E5" s="43"/>
      <c r="F5" s="43"/>
      <c r="G5" s="43"/>
      <c r="H5" s="43"/>
      <c r="I5" s="43"/>
      <c r="J5" s="9"/>
      <c r="K5" s="41" t="s">
        <v>69</v>
      </c>
      <c r="L5" s="41"/>
      <c r="M5" s="41"/>
    </row>
    <row r="6" spans="1:13" ht="21" customHeight="1" thickTop="1">
      <c r="A6" s="35" t="s">
        <v>0</v>
      </c>
      <c r="B6" s="2"/>
      <c r="C6" s="3" t="s">
        <v>0</v>
      </c>
      <c r="D6" s="26" t="s">
        <v>1</v>
      </c>
      <c r="E6" s="2"/>
      <c r="F6" s="35" t="s">
        <v>2</v>
      </c>
      <c r="G6" s="2"/>
      <c r="H6" s="3" t="s">
        <v>2</v>
      </c>
      <c r="I6" s="26" t="s">
        <v>3</v>
      </c>
      <c r="M6" s="22" t="s">
        <v>64</v>
      </c>
    </row>
    <row r="7" spans="1:13" s="10" customFormat="1" ht="13.5" customHeight="1">
      <c r="A7" s="35"/>
      <c r="B7" s="4"/>
      <c r="C7" s="28" t="s">
        <v>74</v>
      </c>
      <c r="D7" s="27">
        <f>D8+D9+D12+D14+D17+D22</f>
        <v>357963204.83000004</v>
      </c>
      <c r="E7" s="4"/>
      <c r="F7" s="35"/>
      <c r="G7" s="4"/>
      <c r="H7" s="28" t="s">
        <v>73</v>
      </c>
      <c r="I7" s="27">
        <f>I8+I12+I15+I17+I20</f>
        <v>309707815.01</v>
      </c>
      <c r="L7" s="24" t="s">
        <v>62</v>
      </c>
      <c r="M7" s="16">
        <v>357963204.83</v>
      </c>
    </row>
    <row r="8" spans="1:13" s="10" customFormat="1" ht="13.5" customHeight="1">
      <c r="A8" s="35"/>
      <c r="B8" s="4"/>
      <c r="C8" s="31" t="s">
        <v>4</v>
      </c>
      <c r="D8" s="32">
        <v>4741162.94</v>
      </c>
      <c r="E8" s="4"/>
      <c r="F8" s="35"/>
      <c r="G8" s="4"/>
      <c r="H8" s="31" t="s">
        <v>5</v>
      </c>
      <c r="I8" s="32">
        <f>I9+I10+I11</f>
        <v>262128934.05</v>
      </c>
      <c r="L8" s="24" t="s">
        <v>63</v>
      </c>
      <c r="M8" s="16">
        <v>2566958.12</v>
      </c>
    </row>
    <row r="9" spans="1:13" s="10" customFormat="1" ht="13.5" customHeight="1">
      <c r="A9" s="35"/>
      <c r="B9" s="4"/>
      <c r="C9" s="31" t="s">
        <v>50</v>
      </c>
      <c r="D9" s="32">
        <f>D10</f>
        <v>5690880.81</v>
      </c>
      <c r="E9" s="4"/>
      <c r="F9" s="35"/>
      <c r="G9" s="4"/>
      <c r="H9" s="6" t="s">
        <v>6</v>
      </c>
      <c r="I9" s="5">
        <v>67431276.63</v>
      </c>
      <c r="L9" s="15"/>
      <c r="M9" s="21">
        <f>SUM(M7:M8)</f>
        <v>360530162.95</v>
      </c>
    </row>
    <row r="10" spans="1:13" s="10" customFormat="1" ht="13.5" customHeight="1">
      <c r="A10" s="35"/>
      <c r="B10" s="4"/>
      <c r="C10" s="6" t="s">
        <v>7</v>
      </c>
      <c r="D10" s="5">
        <v>5690880.81</v>
      </c>
      <c r="E10" s="4"/>
      <c r="F10" s="35"/>
      <c r="G10" s="4"/>
      <c r="H10" s="6" t="s">
        <v>8</v>
      </c>
      <c r="I10" s="5">
        <v>188031836.15</v>
      </c>
      <c r="M10" s="15">
        <f>-D40</f>
        <v>-360530162.95000005</v>
      </c>
    </row>
    <row r="11" spans="1:13" s="10" customFormat="1" ht="13.5" customHeight="1">
      <c r="A11" s="35"/>
      <c r="B11" s="4"/>
      <c r="C11" s="6"/>
      <c r="D11" s="5"/>
      <c r="E11" s="4"/>
      <c r="F11" s="35"/>
      <c r="G11" s="4"/>
      <c r="H11" s="6" t="s">
        <v>75</v>
      </c>
      <c r="I11" s="5">
        <v>6665821.27</v>
      </c>
      <c r="M11" s="15"/>
    </row>
    <row r="12" spans="1:13" s="10" customFormat="1" ht="13.5" customHeight="1">
      <c r="A12" s="35"/>
      <c r="B12" s="4"/>
      <c r="C12" s="31" t="s">
        <v>9</v>
      </c>
      <c r="D12" s="32">
        <v>97352473.47</v>
      </c>
      <c r="E12" s="4"/>
      <c r="F12" s="35"/>
      <c r="G12" s="4"/>
      <c r="H12" s="31" t="s">
        <v>9</v>
      </c>
      <c r="I12" s="32">
        <f>I13+I14</f>
        <v>0</v>
      </c>
      <c r="L12" s="25" t="s">
        <v>61</v>
      </c>
      <c r="M12" s="23">
        <f>M9+M10</f>
        <v>0</v>
      </c>
    </row>
    <row r="13" spans="1:9" s="10" customFormat="1" ht="13.5" customHeight="1">
      <c r="A13" s="35"/>
      <c r="B13" s="4"/>
      <c r="C13" s="3" t="s">
        <v>10</v>
      </c>
      <c r="D13" s="5">
        <v>0</v>
      </c>
      <c r="E13" s="4"/>
      <c r="F13" s="35"/>
      <c r="G13" s="4"/>
      <c r="H13" s="6" t="s">
        <v>41</v>
      </c>
      <c r="I13" s="5">
        <v>0</v>
      </c>
    </row>
    <row r="14" spans="1:13" s="10" customFormat="1" ht="13.5" customHeight="1">
      <c r="A14" s="35"/>
      <c r="B14" s="4"/>
      <c r="C14" s="31" t="s">
        <v>11</v>
      </c>
      <c r="D14" s="32">
        <f>D15+D16</f>
        <v>246840954.26</v>
      </c>
      <c r="E14" s="4"/>
      <c r="F14" s="35"/>
      <c r="G14" s="4"/>
      <c r="H14" s="6" t="s">
        <v>42</v>
      </c>
      <c r="I14" s="5">
        <v>0</v>
      </c>
      <c r="K14" s="13"/>
      <c r="M14" s="11"/>
    </row>
    <row r="15" spans="1:13" s="10" customFormat="1" ht="13.5" customHeight="1">
      <c r="A15" s="35"/>
      <c r="B15" s="4"/>
      <c r="C15" s="6" t="s">
        <v>13</v>
      </c>
      <c r="D15" s="5">
        <f>K18</f>
        <v>257351017.60999998</v>
      </c>
      <c r="E15" s="4"/>
      <c r="F15" s="35"/>
      <c r="G15" s="4"/>
      <c r="H15" s="31" t="s">
        <v>10</v>
      </c>
      <c r="I15" s="32">
        <f>I16</f>
        <v>1781.57</v>
      </c>
      <c r="K15" s="19" t="s">
        <v>65</v>
      </c>
      <c r="M15" s="11"/>
    </row>
    <row r="16" spans="1:11" s="10" customFormat="1" ht="13.5" customHeight="1">
      <c r="A16" s="35"/>
      <c r="B16" s="4"/>
      <c r="C16" s="6" t="s">
        <v>14</v>
      </c>
      <c r="D16" s="5">
        <f>K17</f>
        <v>-10510063.35</v>
      </c>
      <c r="E16" s="4"/>
      <c r="F16" s="35"/>
      <c r="G16" s="4"/>
      <c r="H16" s="6" t="s">
        <v>43</v>
      </c>
      <c r="I16" s="5">
        <v>1781.57</v>
      </c>
      <c r="J16" s="17" t="s">
        <v>66</v>
      </c>
      <c r="K16" s="13">
        <v>246840954.26</v>
      </c>
    </row>
    <row r="17" spans="1:11" s="10" customFormat="1" ht="13.5" customHeight="1">
      <c r="A17" s="35"/>
      <c r="B17" s="4"/>
      <c r="C17" s="31" t="s">
        <v>15</v>
      </c>
      <c r="D17" s="32">
        <f>D18+D19+D20+D21</f>
        <v>2472500.88</v>
      </c>
      <c r="E17" s="4"/>
      <c r="F17" s="35"/>
      <c r="G17" s="4"/>
      <c r="H17" s="31" t="s">
        <v>52</v>
      </c>
      <c r="I17" s="32">
        <f>I18</f>
        <v>37052123.36</v>
      </c>
      <c r="J17" s="17" t="s">
        <v>67</v>
      </c>
      <c r="K17" s="14">
        <v>-10510063.35</v>
      </c>
    </row>
    <row r="18" spans="1:11" s="10" customFormat="1" ht="13.5" customHeight="1">
      <c r="A18" s="35"/>
      <c r="B18" s="4"/>
      <c r="C18" s="6" t="s">
        <v>39</v>
      </c>
      <c r="D18" s="5">
        <v>273561.29</v>
      </c>
      <c r="E18" s="4"/>
      <c r="F18" s="35"/>
      <c r="G18" s="4"/>
      <c r="H18" s="6" t="s">
        <v>53</v>
      </c>
      <c r="I18" s="5">
        <v>37052123.36</v>
      </c>
      <c r="K18" s="13">
        <f>K16-K17</f>
        <v>257351017.60999998</v>
      </c>
    </row>
    <row r="19" spans="1:9" s="10" customFormat="1" ht="13.5" customHeight="1">
      <c r="A19" s="35"/>
      <c r="B19" s="4"/>
      <c r="C19" s="6" t="s">
        <v>17</v>
      </c>
      <c r="D19" s="5">
        <v>1255063.24</v>
      </c>
      <c r="E19" s="4"/>
      <c r="F19" s="35"/>
      <c r="G19" s="4"/>
      <c r="H19" s="6"/>
      <c r="I19" s="5"/>
    </row>
    <row r="20" spans="1:9" s="10" customFormat="1" ht="13.5" customHeight="1">
      <c r="A20" s="35"/>
      <c r="B20" s="4"/>
      <c r="C20" s="6" t="s">
        <v>16</v>
      </c>
      <c r="D20" s="5">
        <v>1121658.68</v>
      </c>
      <c r="E20" s="4"/>
      <c r="F20" s="35"/>
      <c r="G20" s="4"/>
      <c r="H20" s="31" t="s">
        <v>12</v>
      </c>
      <c r="I20" s="32">
        <f>I21+I22+I23+I24</f>
        <v>10524976.030000001</v>
      </c>
    </row>
    <row r="21" spans="1:9" s="10" customFormat="1" ht="13.5" customHeight="1">
      <c r="A21" s="35"/>
      <c r="B21" s="4"/>
      <c r="C21" s="6" t="s">
        <v>18</v>
      </c>
      <c r="D21" s="5">
        <v>-177782.33</v>
      </c>
      <c r="E21" s="4"/>
      <c r="F21" s="35"/>
      <c r="G21" s="4"/>
      <c r="H21" s="6" t="s">
        <v>44</v>
      </c>
      <c r="I21" s="5">
        <v>1929361.92</v>
      </c>
    </row>
    <row r="22" spans="1:9" s="10" customFormat="1" ht="13.5" customHeight="1">
      <c r="A22" s="35"/>
      <c r="B22" s="4"/>
      <c r="C22" s="3" t="s">
        <v>20</v>
      </c>
      <c r="D22" s="5">
        <f>D23</f>
        <v>865232.47</v>
      </c>
      <c r="E22" s="4"/>
      <c r="F22" s="35"/>
      <c r="G22" s="4"/>
      <c r="H22" s="6" t="s">
        <v>45</v>
      </c>
      <c r="I22" s="5">
        <v>3299850.66</v>
      </c>
    </row>
    <row r="23" spans="1:9" s="10" customFormat="1" ht="13.5" customHeight="1">
      <c r="A23" s="35"/>
      <c r="B23" s="4"/>
      <c r="C23" s="6" t="s">
        <v>21</v>
      </c>
      <c r="D23" s="5">
        <v>865232.47</v>
      </c>
      <c r="E23" s="4"/>
      <c r="F23" s="35"/>
      <c r="G23" s="4"/>
      <c r="H23" s="6" t="s">
        <v>46</v>
      </c>
      <c r="I23" s="5">
        <v>396161</v>
      </c>
    </row>
    <row r="24" spans="1:9" s="10" customFormat="1" ht="13.5" customHeight="1">
      <c r="A24" s="35"/>
      <c r="B24" s="4"/>
      <c r="C24" s="3"/>
      <c r="D24" s="5"/>
      <c r="E24" s="4"/>
      <c r="F24" s="35"/>
      <c r="G24" s="4"/>
      <c r="H24" s="6" t="s">
        <v>19</v>
      </c>
      <c r="I24" s="5">
        <v>4899602.45</v>
      </c>
    </row>
    <row r="25" spans="1:9" s="10" customFormat="1" ht="13.5" customHeight="1">
      <c r="A25" s="35"/>
      <c r="B25" s="4"/>
      <c r="C25" s="28" t="s">
        <v>22</v>
      </c>
      <c r="D25" s="27">
        <f>D26+D29</f>
        <v>2566958.12</v>
      </c>
      <c r="E25" s="4"/>
      <c r="F25" s="35"/>
      <c r="G25" s="4"/>
      <c r="H25" s="6"/>
      <c r="I25" s="5"/>
    </row>
    <row r="26" spans="1:9" s="10" customFormat="1" ht="13.5" customHeight="1">
      <c r="A26" s="35"/>
      <c r="B26" s="4"/>
      <c r="C26" s="31" t="s">
        <v>25</v>
      </c>
      <c r="D26" s="32">
        <f>D27+D28</f>
        <v>2524018.15</v>
      </c>
      <c r="E26" s="4"/>
      <c r="F26" s="35"/>
      <c r="G26" s="4"/>
      <c r="H26" s="28" t="s">
        <v>23</v>
      </c>
      <c r="I26" s="27">
        <f>I27+I28+I29</f>
        <v>46078367.54</v>
      </c>
    </row>
    <row r="27" spans="1:9" s="10" customFormat="1" ht="13.5" customHeight="1">
      <c r="A27" s="35"/>
      <c r="B27" s="4"/>
      <c r="C27" s="6" t="s">
        <v>40</v>
      </c>
      <c r="D27" s="5">
        <f>L31</f>
        <v>5114431.01</v>
      </c>
      <c r="E27" s="4"/>
      <c r="F27" s="35"/>
      <c r="G27" s="4"/>
      <c r="H27" s="6" t="s">
        <v>47</v>
      </c>
      <c r="I27" s="5">
        <v>27705617.95</v>
      </c>
    </row>
    <row r="28" spans="1:9" s="10" customFormat="1" ht="13.5" customHeight="1">
      <c r="A28" s="35"/>
      <c r="B28" s="4"/>
      <c r="C28" s="6" t="s">
        <v>27</v>
      </c>
      <c r="D28" s="5">
        <f>L30</f>
        <v>-2590412.86</v>
      </c>
      <c r="E28" s="4"/>
      <c r="F28" s="35"/>
      <c r="G28" s="4"/>
      <c r="H28" s="6" t="s">
        <v>24</v>
      </c>
      <c r="I28" s="5">
        <v>18372749.59</v>
      </c>
    </row>
    <row r="29" spans="1:12" s="10" customFormat="1" ht="13.5" customHeight="1">
      <c r="A29" s="35"/>
      <c r="B29" s="4"/>
      <c r="C29" s="31" t="s">
        <v>49</v>
      </c>
      <c r="D29" s="32">
        <f>D30+D31</f>
        <v>42939.96999999999</v>
      </c>
      <c r="E29" s="4"/>
      <c r="F29" s="35"/>
      <c r="G29" s="4"/>
      <c r="H29" s="6" t="s">
        <v>26</v>
      </c>
      <c r="I29" s="5">
        <v>0</v>
      </c>
      <c r="K29" s="17" t="s">
        <v>54</v>
      </c>
      <c r="L29" s="13">
        <v>2524018.15</v>
      </c>
    </row>
    <row r="30" spans="1:12" s="10" customFormat="1" ht="13.5" customHeight="1">
      <c r="A30" s="35"/>
      <c r="B30" s="4"/>
      <c r="C30" s="6" t="s">
        <v>51</v>
      </c>
      <c r="D30" s="5">
        <f>L36</f>
        <v>110808.32999999999</v>
      </c>
      <c r="E30" s="4"/>
      <c r="F30" s="35"/>
      <c r="G30" s="4"/>
      <c r="H30" s="6"/>
      <c r="I30" s="5"/>
      <c r="K30" s="17" t="s">
        <v>55</v>
      </c>
      <c r="L30" s="14">
        <v>-2590412.86</v>
      </c>
    </row>
    <row r="31" spans="1:12" s="10" customFormat="1" ht="13.5" customHeight="1">
      <c r="A31" s="35"/>
      <c r="B31" s="4"/>
      <c r="C31" s="6" t="s">
        <v>32</v>
      </c>
      <c r="D31" s="5">
        <f>L37</f>
        <v>-67868.36</v>
      </c>
      <c r="E31" s="4"/>
      <c r="F31" s="35"/>
      <c r="G31" s="4"/>
      <c r="H31" s="28" t="s">
        <v>28</v>
      </c>
      <c r="I31" s="27">
        <f>SUM(I32:I37)</f>
        <v>4743980.400000001</v>
      </c>
      <c r="L31" s="13">
        <f>L29-L30</f>
        <v>5114431.01</v>
      </c>
    </row>
    <row r="32" spans="1:9" s="10" customFormat="1" ht="13.5" customHeight="1">
      <c r="A32" s="35"/>
      <c r="B32" s="4"/>
      <c r="C32" s="6"/>
      <c r="D32" s="5"/>
      <c r="E32" s="4"/>
      <c r="F32" s="35"/>
      <c r="G32" s="4"/>
      <c r="H32" s="6" t="s">
        <v>29</v>
      </c>
      <c r="I32" s="5">
        <v>27400063.84</v>
      </c>
    </row>
    <row r="33" spans="1:12" s="10" customFormat="1" ht="13.5" customHeight="1">
      <c r="A33" s="35"/>
      <c r="B33" s="4"/>
      <c r="C33" s="6"/>
      <c r="D33" s="5"/>
      <c r="E33" s="4"/>
      <c r="F33" s="35"/>
      <c r="G33" s="4"/>
      <c r="H33" s="6" t="s">
        <v>30</v>
      </c>
      <c r="I33" s="5">
        <v>-22587094.08</v>
      </c>
      <c r="J33" s="36" t="s">
        <v>56</v>
      </c>
      <c r="K33" s="36"/>
      <c r="L33" s="13">
        <v>52349.52</v>
      </c>
    </row>
    <row r="34" spans="1:12" s="10" customFormat="1" ht="13.5" customHeight="1">
      <c r="A34" s="35"/>
      <c r="B34" s="4"/>
      <c r="C34" s="6"/>
      <c r="D34" s="5"/>
      <c r="E34" s="4"/>
      <c r="F34" s="35"/>
      <c r="G34" s="4"/>
      <c r="H34" s="6" t="s">
        <v>31</v>
      </c>
      <c r="I34" s="5">
        <v>564.27</v>
      </c>
      <c r="J34" s="36" t="s">
        <v>57</v>
      </c>
      <c r="K34" s="36"/>
      <c r="L34" s="11">
        <v>0</v>
      </c>
    </row>
    <row r="35" spans="1:12" s="10" customFormat="1" ht="13.5" customHeight="1">
      <c r="A35" s="35"/>
      <c r="B35" s="4"/>
      <c r="C35" s="6"/>
      <c r="D35" s="5"/>
      <c r="E35" s="4"/>
      <c r="F35" s="35"/>
      <c r="G35" s="4"/>
      <c r="H35" s="6" t="s">
        <v>33</v>
      </c>
      <c r="I35" s="5">
        <v>-1270.33</v>
      </c>
      <c r="J35" s="36" t="s">
        <v>58</v>
      </c>
      <c r="K35" s="36"/>
      <c r="L35" s="18">
        <v>58458.81</v>
      </c>
    </row>
    <row r="36" spans="1:12" s="10" customFormat="1" ht="13.5" customHeight="1">
      <c r="A36" s="35"/>
      <c r="B36" s="4"/>
      <c r="C36" s="4"/>
      <c r="D36" s="5"/>
      <c r="E36" s="4"/>
      <c r="F36" s="35"/>
      <c r="G36" s="4"/>
      <c r="H36" s="6" t="s">
        <v>34</v>
      </c>
      <c r="I36" s="5">
        <v>-44594.58</v>
      </c>
      <c r="J36" s="36"/>
      <c r="K36" s="36"/>
      <c r="L36" s="19">
        <f>SUM(L33:L35)</f>
        <v>110808.32999999999</v>
      </c>
    </row>
    <row r="37" spans="1:12" s="10" customFormat="1" ht="13.5" customHeight="1">
      <c r="A37" s="35"/>
      <c r="B37" s="4"/>
      <c r="C37" s="4"/>
      <c r="D37" s="5"/>
      <c r="E37" s="4"/>
      <c r="F37" s="35"/>
      <c r="G37" s="4"/>
      <c r="H37" s="6" t="s">
        <v>48</v>
      </c>
      <c r="I37" s="5">
        <v>-23688.72</v>
      </c>
      <c r="J37" s="36" t="s">
        <v>59</v>
      </c>
      <c r="K37" s="36"/>
      <c r="L37" s="11">
        <v>-67868.36</v>
      </c>
    </row>
    <row r="38" spans="1:12" s="10" customFormat="1" ht="13.5" customHeight="1">
      <c r="A38" s="35"/>
      <c r="B38" s="4"/>
      <c r="C38" s="4"/>
      <c r="D38" s="5"/>
      <c r="E38" s="4"/>
      <c r="F38" s="35"/>
      <c r="G38" s="4"/>
      <c r="H38" s="6"/>
      <c r="I38" s="5"/>
      <c r="J38" s="36"/>
      <c r="K38" s="36"/>
      <c r="L38" s="20">
        <f>L36+L37</f>
        <v>42939.96999999999</v>
      </c>
    </row>
    <row r="39" spans="1:11" s="10" customFormat="1" ht="13.5" customHeight="1">
      <c r="A39" s="35"/>
      <c r="B39" s="4"/>
      <c r="C39" s="4"/>
      <c r="D39" s="5"/>
      <c r="E39" s="4"/>
      <c r="F39" s="35"/>
      <c r="G39" s="4"/>
      <c r="H39" s="6"/>
      <c r="I39" s="5"/>
      <c r="K39" s="13"/>
    </row>
    <row r="40" spans="1:10" s="10" customFormat="1" ht="13.5" customHeight="1">
      <c r="A40" s="35"/>
      <c r="B40" s="4"/>
      <c r="C40" s="29" t="s">
        <v>35</v>
      </c>
      <c r="D40" s="30">
        <f>D7+D25</f>
        <v>360530162.95000005</v>
      </c>
      <c r="E40" s="4"/>
      <c r="F40" s="35"/>
      <c r="G40" s="4"/>
      <c r="H40" s="29" t="s">
        <v>36</v>
      </c>
      <c r="I40" s="30">
        <f>I7+I26+I31</f>
        <v>360530162.95</v>
      </c>
      <c r="J40" s="15">
        <f>D40-I40</f>
        <v>0</v>
      </c>
    </row>
    <row r="41" spans="1:9" ht="27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37" t="s">
        <v>38</v>
      </c>
      <c r="B42" s="37"/>
      <c r="C42" s="37"/>
      <c r="D42" s="37"/>
      <c r="E42" s="37"/>
      <c r="F42" s="42" t="s">
        <v>72</v>
      </c>
      <c r="G42" s="42"/>
      <c r="H42" s="42"/>
      <c r="I42" s="42"/>
    </row>
    <row r="43" spans="1:9" ht="13.5" customHeight="1">
      <c r="A43" s="38" t="s">
        <v>71</v>
      </c>
      <c r="B43" s="38"/>
      <c r="C43" s="38"/>
      <c r="D43" s="38"/>
      <c r="E43" s="38"/>
      <c r="F43" s="34" t="s">
        <v>70</v>
      </c>
      <c r="G43" s="34"/>
      <c r="H43" s="34"/>
      <c r="I43" s="34"/>
    </row>
    <row r="44" spans="1:9" ht="28.5" customHeight="1">
      <c r="A44" s="33"/>
      <c r="B44" s="33"/>
      <c r="C44" s="33"/>
      <c r="D44" s="33"/>
      <c r="E44" s="33"/>
      <c r="F44" s="34"/>
      <c r="G44" s="34"/>
      <c r="H44" s="34"/>
      <c r="I44" s="34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2:E42"/>
    <mergeCell ref="A43:E43"/>
    <mergeCell ref="J34:K34"/>
    <mergeCell ref="A2:I2"/>
    <mergeCell ref="A3:I3"/>
    <mergeCell ref="A4:I4"/>
    <mergeCell ref="K5:M5"/>
    <mergeCell ref="F42:I42"/>
    <mergeCell ref="A5:I5"/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2022-06-27T12:17:14Z</cp:lastPrinted>
  <dcterms:created xsi:type="dcterms:W3CDTF">2020-07-20T10:10:13Z</dcterms:created>
  <dcterms:modified xsi:type="dcterms:W3CDTF">2023-05-15T17:50:24Z</dcterms:modified>
  <cp:category/>
  <cp:version/>
  <cp:contentType/>
  <cp:contentStatus/>
</cp:coreProperties>
</file>